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mp\Documents\Kirker\Status 2021\Materiale plan\Afstemningre\"/>
    </mc:Choice>
  </mc:AlternateContent>
  <xr:revisionPtr revIDLastSave="0" documentId="13_ncr:1_{F5B34DE8-3A1C-4094-B14A-69DCC3EDBBC7}" xr6:coauthVersionLast="47" xr6:coauthVersionMax="47" xr10:uidLastSave="{00000000-0000-0000-0000-000000000000}"/>
  <bookViews>
    <workbookView xWindow="-120" yWindow="-120" windowWidth="38640" windowHeight="21240" tabRatio="897" activeTab="19" xr2:uid="{00000000-000D-0000-FFFF-FFFF00000000}"/>
  </bookViews>
  <sheets>
    <sheet name="Stamdatafane" sheetId="28" r:id="rId1"/>
    <sheet name="Indledning" sheetId="1" r:id="rId2"/>
    <sheet name="Vejledning" sheetId="12" r:id="rId3"/>
    <sheet name="P1" sheetId="32" r:id="rId4"/>
    <sheet name="P2" sheetId="30" r:id="rId5"/>
    <sheet name="P3" sheetId="33" r:id="rId6"/>
    <sheet name="P4" sheetId="34" r:id="rId7"/>
    <sheet name="P5" sheetId="35" r:id="rId8"/>
    <sheet name="P6" sheetId="36" r:id="rId9"/>
    <sheet name="P7" sheetId="37" r:id="rId10"/>
    <sheet name="P8" sheetId="38" r:id="rId11"/>
    <sheet name="P9" sheetId="39" r:id="rId12"/>
    <sheet name="P10" sheetId="40" r:id="rId13"/>
    <sheet name="P11" sheetId="41" r:id="rId14"/>
    <sheet name="P12" sheetId="42" r:id="rId15"/>
    <sheet name="P13" sheetId="43" r:id="rId16"/>
    <sheet name="P14" sheetId="44" r:id="rId17"/>
    <sheet name="Opsummering" sheetId="11" r:id="rId18"/>
    <sheet name="PU Oversigt" sheetId="26" r:id="rId19"/>
    <sheet name="PU Resultatdisponering" sheetId="27" r:id="rId2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7" l="1"/>
  <c r="B1" i="26"/>
  <c r="A1" i="11"/>
  <c r="A1" i="44"/>
  <c r="A1" i="43"/>
  <c r="A1" i="42"/>
  <c r="A1" i="41"/>
  <c r="A1" i="40"/>
  <c r="A1" i="39"/>
  <c r="A1" i="38"/>
  <c r="A1" i="37"/>
  <c r="A1" i="36"/>
  <c r="A1" i="35"/>
  <c r="A1" i="34"/>
  <c r="A1" i="33"/>
  <c r="A1" i="30"/>
  <c r="A1" i="32"/>
  <c r="B13" i="27"/>
  <c r="C20" i="26"/>
  <c r="D23" i="26"/>
  <c r="C1" i="26"/>
  <c r="F1" i="27"/>
  <c r="B1" i="11"/>
  <c r="B1" i="44"/>
  <c r="B1" i="43"/>
  <c r="B1" i="42"/>
  <c r="B1" i="41"/>
  <c r="B1" i="40"/>
  <c r="B1" i="39"/>
  <c r="B1" i="38"/>
  <c r="B1" i="37"/>
  <c r="B1" i="36"/>
  <c r="B1" i="35"/>
  <c r="B1" i="34"/>
  <c r="B1" i="33"/>
  <c r="B1" i="30"/>
  <c r="B1" i="32"/>
  <c r="B35" i="11"/>
  <c r="M29" i="26"/>
  <c r="K29" i="26"/>
  <c r="J29" i="26"/>
  <c r="I29" i="26"/>
  <c r="H29" i="26"/>
  <c r="G29" i="26"/>
  <c r="F29" i="26"/>
  <c r="E29" i="26"/>
  <c r="D29" i="26"/>
  <c r="L29" i="26"/>
  <c r="O29" i="26"/>
  <c r="C29" i="26"/>
  <c r="M28" i="26"/>
  <c r="K28" i="26"/>
  <c r="J28" i="26"/>
  <c r="I28" i="26"/>
  <c r="H28" i="26"/>
  <c r="G28" i="26"/>
  <c r="F28" i="26"/>
  <c r="E28" i="26"/>
  <c r="D28" i="26"/>
  <c r="L28" i="26"/>
  <c r="C28" i="26"/>
  <c r="M27" i="26"/>
  <c r="K27" i="26"/>
  <c r="J27" i="26"/>
  <c r="I27" i="26"/>
  <c r="H27" i="26"/>
  <c r="G27" i="26"/>
  <c r="F27" i="26"/>
  <c r="E27" i="26"/>
  <c r="D27" i="26"/>
  <c r="L27" i="26"/>
  <c r="O27" i="26"/>
  <c r="C27" i="26"/>
  <c r="M26" i="26"/>
  <c r="K26" i="26"/>
  <c r="J26" i="26"/>
  <c r="I26" i="26"/>
  <c r="H26" i="26"/>
  <c r="G26" i="26"/>
  <c r="F26" i="26"/>
  <c r="L26" i="26"/>
  <c r="O26" i="26"/>
  <c r="E26" i="26"/>
  <c r="D26" i="26"/>
  <c r="C26" i="26"/>
  <c r="M25" i="26"/>
  <c r="K25" i="26"/>
  <c r="J25" i="26"/>
  <c r="I25" i="26"/>
  <c r="H25" i="26"/>
  <c r="G25" i="26"/>
  <c r="F25" i="26"/>
  <c r="L25" i="26"/>
  <c r="E25" i="26"/>
  <c r="D25" i="26"/>
  <c r="C25" i="26"/>
  <c r="M24" i="26"/>
  <c r="K24" i="26"/>
  <c r="J24" i="26"/>
  <c r="I24" i="26"/>
  <c r="H24" i="26"/>
  <c r="G24" i="26"/>
  <c r="F24" i="26"/>
  <c r="E24" i="26"/>
  <c r="D24" i="26"/>
  <c r="L24" i="26"/>
  <c r="O24" i="26"/>
  <c r="C24" i="26"/>
  <c r="M23" i="26"/>
  <c r="K23" i="26"/>
  <c r="J23" i="26"/>
  <c r="I23" i="26"/>
  <c r="H23" i="26"/>
  <c r="G23" i="26"/>
  <c r="F23" i="26"/>
  <c r="E23" i="26"/>
  <c r="L23" i="26"/>
  <c r="O23" i="26"/>
  <c r="C23" i="26"/>
  <c r="M22" i="26"/>
  <c r="K22" i="26"/>
  <c r="J22" i="26"/>
  <c r="I22" i="26"/>
  <c r="H22" i="26"/>
  <c r="G22" i="26"/>
  <c r="F22" i="26"/>
  <c r="E22" i="26"/>
  <c r="D22" i="26"/>
  <c r="L22" i="26"/>
  <c r="O22" i="26"/>
  <c r="C22" i="26"/>
  <c r="M21" i="26"/>
  <c r="K21" i="26"/>
  <c r="J21" i="26"/>
  <c r="I21" i="26"/>
  <c r="H21" i="26"/>
  <c r="G21" i="26"/>
  <c r="F21" i="26"/>
  <c r="E21" i="26"/>
  <c r="L21" i="26"/>
  <c r="D21" i="26"/>
  <c r="C21" i="26"/>
  <c r="M20" i="26"/>
  <c r="K20" i="26"/>
  <c r="J20" i="26"/>
  <c r="I20" i="26"/>
  <c r="H20" i="26"/>
  <c r="G20" i="26"/>
  <c r="F20" i="26"/>
  <c r="E20" i="26"/>
  <c r="D20" i="26"/>
  <c r="L20" i="26"/>
  <c r="O20" i="26"/>
  <c r="M19" i="26"/>
  <c r="K19" i="26"/>
  <c r="J19" i="26"/>
  <c r="I19" i="26"/>
  <c r="H19" i="26"/>
  <c r="G19" i="26"/>
  <c r="F19" i="26"/>
  <c r="E19" i="26"/>
  <c r="D19" i="26"/>
  <c r="L19" i="26"/>
  <c r="O19" i="26"/>
  <c r="C19" i="26"/>
  <c r="B29" i="26"/>
  <c r="B28" i="26"/>
  <c r="B27" i="26"/>
  <c r="B26" i="26"/>
  <c r="B25" i="26"/>
  <c r="B24" i="26"/>
  <c r="B23" i="26"/>
  <c r="B22" i="26"/>
  <c r="B21" i="26"/>
  <c r="B20" i="26"/>
  <c r="B19" i="26"/>
  <c r="B18" i="26"/>
  <c r="B6" i="11"/>
  <c r="B7" i="11"/>
  <c r="B8" i="11"/>
  <c r="B9" i="11"/>
  <c r="B10" i="11"/>
  <c r="B11" i="11"/>
  <c r="B13" i="11"/>
  <c r="B14" i="11"/>
  <c r="B15" i="11"/>
  <c r="B16" i="11"/>
  <c r="B5" i="11"/>
  <c r="B23" i="44"/>
  <c r="B21" i="44"/>
  <c r="N29" i="26"/>
  <c r="B19" i="44"/>
  <c r="B13" i="44"/>
  <c r="B23" i="43"/>
  <c r="B21" i="43"/>
  <c r="N28" i="26"/>
  <c r="B19" i="43"/>
  <c r="B13" i="43"/>
  <c r="B23" i="42"/>
  <c r="B21" i="42"/>
  <c r="N27" i="26"/>
  <c r="B19" i="42"/>
  <c r="B13" i="42"/>
  <c r="B23" i="41"/>
  <c r="B21" i="41"/>
  <c r="N26" i="26"/>
  <c r="B19" i="41"/>
  <c r="B13" i="41"/>
  <c r="B23" i="40"/>
  <c r="B21" i="40"/>
  <c r="N25" i="26"/>
  <c r="B19" i="40"/>
  <c r="B13" i="40"/>
  <c r="B23" i="39"/>
  <c r="B21" i="39"/>
  <c r="N24" i="26"/>
  <c r="B19" i="39"/>
  <c r="B13" i="39"/>
  <c r="B23" i="38"/>
  <c r="B21" i="38"/>
  <c r="N23" i="26"/>
  <c r="B19" i="38"/>
  <c r="B13" i="38"/>
  <c r="B23" i="37"/>
  <c r="B21" i="37"/>
  <c r="N22" i="26"/>
  <c r="B19" i="37"/>
  <c r="B13" i="37"/>
  <c r="B23" i="36"/>
  <c r="B21" i="36"/>
  <c r="N21" i="26"/>
  <c r="B19" i="36"/>
  <c r="B13" i="36"/>
  <c r="B23" i="35"/>
  <c r="B21" i="35"/>
  <c r="N20" i="26"/>
  <c r="B19" i="35"/>
  <c r="B13" i="35"/>
  <c r="B23" i="34"/>
  <c r="B19" i="34"/>
  <c r="B13" i="34"/>
  <c r="B21" i="34"/>
  <c r="N19" i="26"/>
  <c r="B21" i="33"/>
  <c r="N18" i="26"/>
  <c r="B19" i="33"/>
  <c r="B13" i="33"/>
  <c r="I18" i="26"/>
  <c r="J18" i="26"/>
  <c r="J17" i="26"/>
  <c r="J30" i="26"/>
  <c r="B17" i="27"/>
  <c r="I17" i="26"/>
  <c r="J16" i="26"/>
  <c r="I16" i="26"/>
  <c r="I30" i="26"/>
  <c r="B15" i="27"/>
  <c r="B16" i="26"/>
  <c r="M16" i="26"/>
  <c r="K16" i="26"/>
  <c r="K30" i="26"/>
  <c r="B19" i="27"/>
  <c r="H16" i="26"/>
  <c r="G16" i="26"/>
  <c r="G30" i="26"/>
  <c r="B11" i="27"/>
  <c r="B48" i="27"/>
  <c r="F16" i="26"/>
  <c r="F30" i="26"/>
  <c r="B9" i="27"/>
  <c r="B42" i="27"/>
  <c r="B44" i="27"/>
  <c r="E16" i="26"/>
  <c r="D16" i="26"/>
  <c r="C16" i="26"/>
  <c r="M18" i="26"/>
  <c r="M30" i="26"/>
  <c r="B23" i="27"/>
  <c r="K18" i="26"/>
  <c r="H18" i="26"/>
  <c r="G18" i="26"/>
  <c r="F18" i="26"/>
  <c r="L18" i="26"/>
  <c r="O18" i="26"/>
  <c r="E18" i="26"/>
  <c r="D18" i="26"/>
  <c r="C18" i="26"/>
  <c r="D17" i="26"/>
  <c r="B23" i="33"/>
  <c r="B19" i="32"/>
  <c r="B13" i="32"/>
  <c r="B23" i="32"/>
  <c r="B21" i="32"/>
  <c r="N16" i="26"/>
  <c r="N30" i="26"/>
  <c r="B25" i="27"/>
  <c r="B19" i="30"/>
  <c r="M17" i="26"/>
  <c r="K17" i="26"/>
  <c r="H17" i="26"/>
  <c r="G17" i="26"/>
  <c r="F17" i="26"/>
  <c r="E17" i="26"/>
  <c r="L17" i="26"/>
  <c r="O17" i="26"/>
  <c r="C17" i="26"/>
  <c r="B17" i="26"/>
  <c r="B13" i="30"/>
  <c r="B21" i="30"/>
  <c r="N17" i="26"/>
  <c r="B23" i="30"/>
  <c r="H30" i="26"/>
  <c r="D30" i="26"/>
  <c r="B5" i="27"/>
  <c r="B37" i="27"/>
  <c r="B30" i="11"/>
  <c r="B17" i="11"/>
  <c r="B27" i="11"/>
  <c r="L16" i="26"/>
  <c r="L30" i="26"/>
  <c r="B21" i="27"/>
  <c r="B12" i="11"/>
  <c r="B20" i="11"/>
  <c r="B32" i="11"/>
  <c r="O21" i="26"/>
  <c r="O25" i="26"/>
  <c r="O28" i="26"/>
  <c r="B19" i="11"/>
  <c r="E30" i="26"/>
  <c r="B7" i="27"/>
  <c r="O16" i="26"/>
  <c r="O30" i="26"/>
  <c r="B28" i="27"/>
  <c r="B36" i="27"/>
  <c r="B38" i="2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Oddershede</author>
  </authors>
  <commentList>
    <comment ref="C1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Hvis beløb udfyldes i celle B11, udfyldes 
celle C11 med det fanebladsnr., som beløbet er overført fra</t>
        </r>
      </text>
    </comment>
    <comment ref="C1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Hvis beløb udfyldes i celle B18, udfyldes 
celle C18 med det fanebladsnr., som beløbet er overført til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Oddershede</author>
  </authors>
  <commentList>
    <comment ref="C11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Hvis beløb udfyldes i celle B11, udfyldes 
celle C11 med det fanebladsnr., som beløbet er overført fra</t>
        </r>
      </text>
    </comment>
    <comment ref="C18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Hvis beløb udfyldes i celle B18, udfyldes 
celle C18 med det fanebladsnr., som beløbet er overført til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Oddershede</author>
  </authors>
  <commentList>
    <comment ref="C11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Hvis beløb udfyldes i celle B11, udfyldes 
celle C11 med det fanebladsnr., som beløbet er overført fra</t>
        </r>
      </text>
    </comment>
    <comment ref="C18" authorId="0" shapeId="0" xr:uid="{00000000-0006-0000-0D00-000002000000}">
      <text>
        <r>
          <rPr>
            <b/>
            <sz val="9"/>
            <color indexed="81"/>
            <rFont val="Tahoma"/>
            <family val="2"/>
          </rPr>
          <t>Hvis beløb udfyldes i celle B18, udfyldes 
celle C18 med det fanebladsnr., som beløbet er overført til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Oddershede</author>
  </authors>
  <commentList>
    <comment ref="C11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Hvis beløb udfyldes i celle B11, udfyldes 
celle C11 med det fanebladsnr., som beløbet er overført fra</t>
        </r>
      </text>
    </comment>
    <comment ref="C18" authorId="0" shapeId="0" xr:uid="{00000000-0006-0000-0E00-000002000000}">
      <text>
        <r>
          <rPr>
            <b/>
            <sz val="9"/>
            <color indexed="81"/>
            <rFont val="Tahoma"/>
            <family val="2"/>
          </rPr>
          <t>Hvis beløb udfyldes i celle B18, udfyldes 
celle C18 med det fanebladsnr., som beløbet er overført til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Oddershede</author>
  </authors>
  <commentList>
    <comment ref="C11" authorId="0" shapeId="0" xr:uid="{00000000-0006-0000-0F00-000001000000}">
      <text>
        <r>
          <rPr>
            <b/>
            <sz val="9"/>
            <color indexed="81"/>
            <rFont val="Tahoma"/>
            <family val="2"/>
          </rPr>
          <t>Hvis beløb udfyldes i celle B11, udfyldes 
celle C11 med det fanebladsnr., som beløbet er overført fra</t>
        </r>
      </text>
    </comment>
    <comment ref="C18" authorId="0" shapeId="0" xr:uid="{00000000-0006-0000-0F00-000002000000}">
      <text>
        <r>
          <rPr>
            <b/>
            <sz val="9"/>
            <color indexed="81"/>
            <rFont val="Tahoma"/>
            <family val="2"/>
          </rPr>
          <t>Hvis beløb udfyldes i celle B18, udfyldes 
celle C18 med det fanebladsnr., som beløbet er overført til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Oddershede</author>
  </authors>
  <commentList>
    <comment ref="C11" authorId="0" shapeId="0" xr:uid="{00000000-0006-0000-1000-000001000000}">
      <text>
        <r>
          <rPr>
            <b/>
            <sz val="9"/>
            <color indexed="81"/>
            <rFont val="Tahoma"/>
            <family val="2"/>
          </rPr>
          <t>Hvis beløb udfyldes i celle B11, udfyldes 
celle C11 med det fanebladsnr., som beløbet er overført fra</t>
        </r>
      </text>
    </comment>
    <comment ref="C18" authorId="0" shapeId="0" xr:uid="{00000000-0006-0000-1000-000002000000}">
      <text>
        <r>
          <rPr>
            <b/>
            <sz val="9"/>
            <color indexed="81"/>
            <rFont val="Tahoma"/>
            <family val="2"/>
          </rPr>
          <t>Hvis beløb udfyldes i celle B18, udfyldes 
celle C18 med det fanebladsnr., som beløbet er overført til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Oddershede</author>
  </authors>
  <commentList>
    <comment ref="I8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Thomas Oddershede:</t>
        </r>
        <r>
          <rPr>
            <sz val="9"/>
            <color indexed="81"/>
            <rFont val="Tahoma"/>
            <family val="2"/>
          </rPr>
          <t xml:space="preserve">
4.1.6. Anlægsfinansiering:
evt. via frie midler fra driften
4.1.5. Anlægsinvesteringer:
hvis investering ikke bliver til noget, skal den del af opsparingen, som er kommet fra menighedens frie midler føres tilbage til disse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Oddershede</author>
  </authors>
  <commentList>
    <comment ref="C1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Hvis beløb udfyldes i celle B11, udfyldes 
celle C11 med det fanebladsnr., som beløbet er overført fra</t>
        </r>
      </text>
    </comment>
    <comment ref="C1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Hvis beløb udfyldes i celle B18, udfyldes 
celle C18 med det fanebladsnr., som beløbet er overført til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Oddershede</author>
  </authors>
  <commentList>
    <comment ref="C11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Hvis beløb udfyldes i celle B11, udfyldes 
celle C11 med det fanebladsnr., som beløbet er overført fra</t>
        </r>
      </text>
    </comment>
    <comment ref="C18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Hvis beløb udfyldes i celle B18, udfyldes 
celle C18 med det fanebladsnr., som beløbet er overført til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Oddershede</author>
  </authors>
  <commentList>
    <comment ref="C11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Hvis beløb udfyldes i celle B11, udfyldes 
celle C11 med det fanebladsnr., som beløbet er overført fra</t>
        </r>
      </text>
    </comment>
    <comment ref="C18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Hvis beløb udfyldes i celle B18, udfyldes 
celle C18 med det fanebladsnr., som beløbet er overført til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Oddershede</author>
  </authors>
  <commentList>
    <comment ref="C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Hvis beløb udfyldes i celle B11, udfyldes 
celle C11 med det fanebladsnr., som beløbet er overført fra</t>
        </r>
      </text>
    </comment>
    <comment ref="C18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Hvis beløb udfyldes i celle B18, udfyldes 
celle C18 med det fanebladsnr., som beløbet er overført til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Oddershede</author>
  </authors>
  <commentList>
    <comment ref="C11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Hvis beløb udfyldes i celle B11, udfyldes 
celle C11 med det fanebladsnr., som beløbet er overført fra</t>
        </r>
      </text>
    </comment>
    <comment ref="C18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Hvis beløb udfyldes i celle B18, udfyldes 
celle C18 med det fanebladsnr., som beløbet er overført til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Oddershede</author>
  </authors>
  <commentList>
    <comment ref="C11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Hvis beløb udfyldes i celle B11, udfyldes 
celle C11 med det fanebladsnr., som beløbet er overført fra</t>
        </r>
      </text>
    </comment>
    <comment ref="C18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Hvis beløb udfyldes i celle B18, udfyldes 
celle C18 med det fanebladsnr., som beløbet er overført til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Oddershede</author>
  </authors>
  <commentList>
    <comment ref="C11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Hvis beløb udfyldes i celle B11, udfyldes 
celle C11 med det fanebladsnr., som beløbet er overført fra</t>
        </r>
      </text>
    </comment>
    <comment ref="C18" authorId="0" shapeId="0" xr:uid="{00000000-0006-0000-0A00-000002000000}">
      <text>
        <r>
          <rPr>
            <b/>
            <sz val="9"/>
            <color indexed="81"/>
            <rFont val="Tahoma"/>
            <family val="2"/>
          </rPr>
          <t>Hvis beløb udfyldes i celle B18, udfyldes 
celle C18 med det fanebladsnr., som beløbet er overført til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Oddershede</author>
  </authors>
  <commentList>
    <comment ref="C11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Hvis beløb udfyldes i celle B11, udfyldes 
celle C11 med det fanebladsnr., som beløbet er overført fra</t>
        </r>
      </text>
    </comment>
    <comment ref="C18" authorId="0" shapeId="0" xr:uid="{00000000-0006-0000-0B00-000002000000}">
      <text>
        <r>
          <rPr>
            <b/>
            <sz val="9"/>
            <color indexed="81"/>
            <rFont val="Tahoma"/>
            <family val="2"/>
          </rPr>
          <t>Hvis beløb udfyldes i celle B18, udfyldes 
celle C18 med det fanebladsnr., som beløbet er overført til</t>
        </r>
      </text>
    </comment>
  </commentList>
</comments>
</file>

<file path=xl/sharedStrings.xml><?xml version="1.0" encoding="utf-8"?>
<sst xmlns="http://schemas.openxmlformats.org/spreadsheetml/2006/main" count="554" uniqueCount="245">
  <si>
    <t>Udfyld disse 2 felter, da de automatisk</t>
  </si>
  <si>
    <t>trækkes med på de øvrige faneblade</t>
  </si>
  <si>
    <t>Navn Kirkekasse:</t>
  </si>
  <si>
    <t>Årstal :</t>
  </si>
  <si>
    <t>Læs fanebladene "Indledning" og "Vejledning"</t>
  </si>
  <si>
    <t>før du begynder at udfylde P1 til P14.</t>
  </si>
  <si>
    <t xml:space="preserve">Et anlæg defineres som et projekt, der forudsætter provstiudvalgets godkendelse. </t>
  </si>
  <si>
    <t>Alle projekter, der helt eller delvis, finansieres af en anlægsbevilling, er et anlægsprojekt.</t>
  </si>
  <si>
    <t xml:space="preserve">Et anlægsprojekt er som udgangspunkt aktivt fra det første år, hvor man f.eks. starter en </t>
  </si>
  <si>
    <t>opsparing, og til det sidste år, hvor der afdrages på et eventuelt lån.</t>
  </si>
  <si>
    <t>Projektet kan derfor strække sig over en lang årrække - men det kan også være et projekt, som</t>
  </si>
  <si>
    <t>startes og afsluttes indenfor et enkelt regnskabsår.</t>
  </si>
  <si>
    <t>Der er derfor typisk 3 typer anlægsprojekter:</t>
  </si>
  <si>
    <t>1. Opsparing</t>
  </si>
  <si>
    <t xml:space="preserve">Menighedsrådet har fået en godkendelse til at spare op til et konkret projekt. </t>
  </si>
  <si>
    <t>Opsparingen kan f.eks. foregå ved at der over anlægsbevillingen afsættes et beløb til opsparing.</t>
  </si>
  <si>
    <t>2. Igangværende anlægsprojekt.</t>
  </si>
  <si>
    <t>Menighedsrådet igangsætter et projekt, som der afholdes udgifter til. Projektet finansieres</t>
  </si>
  <si>
    <t>bl.a. ved en anlægsbevilling, forbrug af opsparing eller optagelse af et lån.</t>
  </si>
  <si>
    <t xml:space="preserve">En ikke forbrugt anlægsbevilling i ét år videreføres til næste år, hvis projektet ikke er </t>
  </si>
  <si>
    <t>afsluttet.</t>
  </si>
  <si>
    <t>3. Afdrag på afsluttet anlægsprojekt</t>
  </si>
  <si>
    <t>Menighedsrådet har optaget et lån i forbindelse med et anlægsprojekt. Anlægsprojektet</t>
  </si>
  <si>
    <t>er gennemført. Tilbage er afdrag på lånet.</t>
  </si>
  <si>
    <t>Lånet finansieres typisk ved en anlægsbevilling, som udbetales til kirkekassen.</t>
  </si>
  <si>
    <t>Et anlægsprojekt kan i visse tilfælde indeholde alle kombinationer i samme regnskabsår.</t>
  </si>
  <si>
    <t xml:space="preserve">Dette regneark er et hjælpemiddel til at opsummere de likviditetsbevægelser, </t>
  </si>
  <si>
    <t xml:space="preserve">anlægsprojekterne medfører i balancen og i resultatdisponeringen, samtidig med </t>
  </si>
  <si>
    <t>at detaljerne for det enkelte anlægsprojekt beskrives.</t>
  </si>
  <si>
    <t>Det er vigtigt at skelne mellem likviditetsbevægelser i balancen og bevægelser i driftsregnskabet.</t>
  </si>
  <si>
    <t xml:space="preserve">For overskuelighedens skyld er regnearket opbygget med en fane til hvert anlægsprojekt - </t>
  </si>
  <si>
    <t>samt de sidste 3 faner, der opsummerer bevægelserne til brug for årsafslutningen.</t>
  </si>
  <si>
    <t>Under fanebladet "Vejledning" beskrives de enkelte dele nærmere.</t>
  </si>
  <si>
    <t>Vejledning</t>
  </si>
  <si>
    <t>Skemaet indeholder faneblade til 14 anlægsprojekter. Alle faneblade er ens og kan anvendes til alle typer af anlægsprojekter.</t>
  </si>
  <si>
    <t>Projektnavn:</t>
  </si>
  <si>
    <t>Her angives navnet på det pågældende projekt, som også er anført i bilagene til budget 2020 eller tidligere.</t>
  </si>
  <si>
    <t>Formål:</t>
  </si>
  <si>
    <t>Her angives det formålskontonummer 8XXX, som projektet er budgetteret under.</t>
  </si>
  <si>
    <t>Videreførte midler tidligere år</t>
  </si>
  <si>
    <t>Her anføres det beløb, der for det pågældende anlægsprojekt er videreført fra 2019. Er der tale om et nyt projekt, skal der angives et nul.</t>
  </si>
  <si>
    <t>Videreførte midler indeholder ikke opsparede midler, så der er alene tale om indestående på konti 638105 og 638140-59.</t>
  </si>
  <si>
    <t>F.eks. kan anlægsmidler samles på én eller få konti, der kun anvendes til det aktuelle formål.</t>
  </si>
  <si>
    <t>Anlægsbevilling ifølge budget 2020:</t>
  </si>
  <si>
    <t xml:space="preserve">Her angives beløbet på den anlægsbevilling, der er udbetalt til det pågældende projekt og som fremgår af budget 2020. </t>
  </si>
  <si>
    <t>Det kan være en anlægsbevilling til opsparing, afdrag på lån eller til anlægsudgifter.</t>
  </si>
  <si>
    <t>Hævede opsparinger:</t>
  </si>
  <si>
    <t xml:space="preserve">Her anføres det beløb, der i løbet af 2020 er trukket på opsparingskontoen for det pågældende projekt. </t>
  </si>
  <si>
    <t>Den hævede opsparing indgår dermed som finansiering til dækning af udgifter i forbindelse med projektet.</t>
  </si>
  <si>
    <t>Hjemtagne lån:</t>
  </si>
  <si>
    <t>Her anføres det beløb, der er hjemtaget i form af lån fra stift eller realkreditinstitut. Beløbet er før evt. afdrag i samme regnskabsår.</t>
  </si>
  <si>
    <t>Det udbetalte lån indgår dermed som finansiering til dækning af udgifter i forbindelse med projektet.</t>
  </si>
  <si>
    <t>Tillægsbevillinger:</t>
  </si>
  <si>
    <t xml:space="preserve">Har provstiudvalget bevilget og udbetalt  en tillægsbevilling til det konkrete anlægsprojekt, skal det angives her. </t>
  </si>
  <si>
    <t>Eksternt tilskud:</t>
  </si>
  <si>
    <t xml:space="preserve">Hvis menighedsrådet har modtaget en donation/arv eller lign. øremærket til det konkrete projekt, skal det fremgå her. </t>
  </si>
  <si>
    <t>En donation/arv modtaget tidligere end 2020 kan være at betragte som en opsparing og indgår derfor under opsparinger.</t>
  </si>
  <si>
    <t>Midler i alt til rådighed i 2020:</t>
  </si>
  <si>
    <t>Dette felt udfyldes automatisk som summen af de indtastede beløb ovenfor.</t>
  </si>
  <si>
    <t>Regnskab for 2020 (forbrug):</t>
  </si>
  <si>
    <t xml:space="preserve">Her indtastes årets anlægsudgifter for det pågældende projekt. Tallet kan findes i regnskabet under formålskontoen for det pågældende projekt. </t>
  </si>
  <si>
    <t>Et forbrug skal anføres med positiv fortegn. Vær opmærksom på, om der er flere igangværende projekter under samme formål.</t>
  </si>
  <si>
    <t>Gennemførte opsparinger:</t>
  </si>
  <si>
    <t xml:space="preserve">Her anføres det beløb, der i løbet af 2020 er indsat på en opsparingskonto, herunder også renter af indestående. Beløbet kan findes på </t>
  </si>
  <si>
    <t xml:space="preserve">kontoudtog og i regnskabet. Opsparingsmidler er ikke disponible for menighedsrådet før en godkendelse fra provstiudvalget. </t>
  </si>
  <si>
    <t>Betalte afdrag:</t>
  </si>
  <si>
    <t>Her anføres det beløb der er betalt til stift eller realkreditinstitut i form af afdrag på lån optaget i 2020 eller tidligere.</t>
  </si>
  <si>
    <t>Betaling af afdrag vil medføre en reduktion af bankindestående, men ikke som en udgift regnskabet.</t>
  </si>
  <si>
    <t>Forbrug i alt i 2020</t>
  </si>
  <si>
    <t>Dette felt udfyldes automatisk som summen af det indtastede forbrug ovenfor.</t>
  </si>
  <si>
    <t>Resultat af afsluttede anlægsarbejder:</t>
  </si>
  <si>
    <t>Dette felt udfyldes automatisk ved at besvare ja/nej spørgsmålet. Et overskud på projektet kan overføres til de frie midler, med mindre projektet</t>
  </si>
  <si>
    <t>er lånefinansieret eller reduceret i forhold til det budgetterede. I så fald skal PU træffe beslutning om overskuddets anvendelse.</t>
  </si>
  <si>
    <t>Videreførte anlægsmidler til 2021:</t>
  </si>
  <si>
    <t>Dette felt udfyldes automatisk ved at besvare ja/nej spørgsmålet.</t>
  </si>
  <si>
    <t>Ved 'Nej' overføres det til 2021, som 'Videreførsel af midler til ikke-udført anlægsarbejde'.</t>
  </si>
  <si>
    <t>Er anlægsprojektet afsluttet i 2020?</t>
  </si>
  <si>
    <t xml:space="preserve">Besvarelsen afgør hvordan midlerne resultatdisponeres.  Bemærk, at er anlægsprojektet lånefinansieret eller reduceret i omfang, </t>
  </si>
  <si>
    <t>skal provstiudvalget ansøges inden et evt. overskud overføres til de frie midler.</t>
  </si>
  <si>
    <t>Opsummering</t>
  </si>
  <si>
    <t xml:space="preserve">Fanebladet 'Opsummering' samler de enkelte projekter sammen. Den øverste halvdel giver et overblik over projekterne. Nederste halvdel </t>
  </si>
  <si>
    <t>angiver det tal der skal indtastes ved resultatdisponeringen i regnskabsssystemet. Skemaets værdier for afdrag og opsparing kan afstemmes</t>
  </si>
  <si>
    <t xml:space="preserve">med regnskabstallene. Det forudsætter, at alle anlægsprojekter indgår i arket, herunder også lån og sparinger. </t>
  </si>
  <si>
    <t>PU-oversigt</t>
  </si>
  <si>
    <t>Fanebladet samler alle anlægsprojekterne i oversigtsform og giver et overblik over kassens samlede anlægsprojekter.</t>
  </si>
  <si>
    <t>PU Resultatdisponering</t>
  </si>
  <si>
    <t>Her opsummeres bevægelserne i forbindelse med resultatdisponeringen og kontroltal vises for de oftest berørte egenkapitalkonti.</t>
  </si>
  <si>
    <t xml:space="preserve">Projekt 1: </t>
  </si>
  <si>
    <t>Skriv projektnavn her</t>
  </si>
  <si>
    <t>Formål i budgettet</t>
  </si>
  <si>
    <t>8XXX</t>
  </si>
  <si>
    <t>Videreførte midler tidligere år:</t>
  </si>
  <si>
    <t>PU-godkendt tilførsel fra frie midler</t>
  </si>
  <si>
    <t>PU-godkendt tilførsel fra andre anlægsprojekter</t>
  </si>
  <si>
    <t>Midler til rådighed i 2020:</t>
  </si>
  <si>
    <t>Gennemførte opsparinger inkl. renter:</t>
  </si>
  <si>
    <t>PU-godkendt overførsel til drift</t>
  </si>
  <si>
    <t>PU-godkendt overførsel til andre anlægsprojekter</t>
  </si>
  <si>
    <t xml:space="preserve">Projekt 2: </t>
  </si>
  <si>
    <t xml:space="preserve">Projekt 3: </t>
  </si>
  <si>
    <t xml:space="preserve">Projekt 4: </t>
  </si>
  <si>
    <t xml:space="preserve">Projekt 5: </t>
  </si>
  <si>
    <t xml:space="preserve">Projekt 6: </t>
  </si>
  <si>
    <t xml:space="preserve">Projekt 7: </t>
  </si>
  <si>
    <t xml:space="preserve">Projekt 8: </t>
  </si>
  <si>
    <t xml:space="preserve">Projekt 9: </t>
  </si>
  <si>
    <t xml:space="preserve">Projekt 10: </t>
  </si>
  <si>
    <t xml:space="preserve">Projekt 11: </t>
  </si>
  <si>
    <t xml:space="preserve">Projekt 12: </t>
  </si>
  <si>
    <t xml:space="preserve">Projekt 13: </t>
  </si>
  <si>
    <t xml:space="preserve">Projekt 14: </t>
  </si>
  <si>
    <t>Videreførte anlægsmidler til 2020:</t>
  </si>
  <si>
    <t>Opsummering til årsafslutning</t>
  </si>
  <si>
    <t>Det samlede beløb svarer til primosaldoen på konto 741120</t>
  </si>
  <si>
    <t>Afstem med regnskabssystem</t>
  </si>
  <si>
    <t>Bemærk ved afstemning til PU Resultatdisponering, at dette er en sum af flere noter!</t>
  </si>
  <si>
    <t>Kan afstemmes med regnskab, formål 8x</t>
  </si>
  <si>
    <t>PU-godkendt overførsel til frie midler</t>
  </si>
  <si>
    <t>'+' angiver overskud og '-' angiver underskud</t>
  </si>
  <si>
    <t>Resultatdisponering i Brandsoft/Skovbo</t>
  </si>
  <si>
    <t>Konti</t>
  </si>
  <si>
    <t>Disponering</t>
  </si>
  <si>
    <t>Bemærkninger:</t>
  </si>
  <si>
    <t>741110 Frie midler</t>
  </si>
  <si>
    <t>741130 Præstegård, frie midler</t>
  </si>
  <si>
    <t>741140 Kirkegård, frie midler</t>
  </si>
  <si>
    <t>721110 Opsparing til anlæg</t>
  </si>
  <si>
    <t>Nettobevægelse. '+' angiver en debetbevægelse. Afstem med regnskab</t>
  </si>
  <si>
    <t>721130 Kirke- og præsteembedekapitaler</t>
  </si>
  <si>
    <t>721140 Likviditet stillet til rådighed af provstiet</t>
  </si>
  <si>
    <t>721150 Langfristet gæld</t>
  </si>
  <si>
    <t>Nettobevægelse. '-' angiver en kreditbevægelse.  Afstem med regnskab</t>
  </si>
  <si>
    <t>721160 Arv og donation</t>
  </si>
  <si>
    <t>741120 Videreførsel af midler til ikke-udført anlægsarbejde</t>
  </si>
  <si>
    <t>Bevægelse i forhold til primo. Indtast beløbet i resultatdisponering.</t>
  </si>
  <si>
    <t>742010 Årsafslutning</t>
  </si>
  <si>
    <t>'+' angiver en debetbevægelse</t>
  </si>
  <si>
    <t>Afstemning af overførsler mellem anlægsprojekter</t>
  </si>
  <si>
    <t>Skal altid gå i nul - ellers fejl i indtastede oplysninger vedr. overførsler af midler mellem anlægsprojekter</t>
  </si>
  <si>
    <t>Styring anlægsaktiviteter</t>
  </si>
  <si>
    <t>Alle aktuelle anlægsaktiviteter føres i skemaet</t>
  </si>
  <si>
    <t>Gennemførte opsparinger og hævede opsparinger</t>
  </si>
  <si>
    <t>Hjemtagne lån og afdrag på lån</t>
  </si>
  <si>
    <t>PS: Generelt - skriv ikke i felterne på denne side, da alle felter er sat op til at hente data fra de andre faneblade i dette regneark.</t>
  </si>
  <si>
    <t>Forbrug = betalte regninger på anlægsarbejder - som er ført på Formål 8</t>
  </si>
  <si>
    <r>
      <t>plus</t>
    </r>
    <r>
      <rPr>
        <sz val="8"/>
        <rFont val="Arial"/>
        <family val="2"/>
      </rPr>
      <t xml:space="preserve"> =</t>
    </r>
  </si>
  <si>
    <t>Formål</t>
  </si>
  <si>
    <t>Videreførte</t>
  </si>
  <si>
    <t>Anlægsmidler</t>
  </si>
  <si>
    <t>hævede</t>
  </si>
  <si>
    <t>hjemtagne</t>
  </si>
  <si>
    <t>Tillægs-</t>
  </si>
  <si>
    <t>Godkendt</t>
  </si>
  <si>
    <t xml:space="preserve">Godkendt </t>
  </si>
  <si>
    <t>Eksterne</t>
  </si>
  <si>
    <t>Midler til</t>
  </si>
  <si>
    <t>Regnskab</t>
  </si>
  <si>
    <t>Afsluttede</t>
  </si>
  <si>
    <t>Projekt</t>
  </si>
  <si>
    <t>anlægsmidler</t>
  </si>
  <si>
    <t xml:space="preserve">ifølge </t>
  </si>
  <si>
    <t>opsparinger</t>
  </si>
  <si>
    <t>lån</t>
  </si>
  <si>
    <t>bevillinger</t>
  </si>
  <si>
    <t>overførsel</t>
  </si>
  <si>
    <t>konvertering</t>
  </si>
  <si>
    <t>tilskud</t>
  </si>
  <si>
    <t>rådighed</t>
  </si>
  <si>
    <t>anlægsarb.</t>
  </si>
  <si>
    <t xml:space="preserve">anlægsmidler </t>
  </si>
  <si>
    <r>
      <t>minus</t>
    </r>
    <r>
      <rPr>
        <sz val="8"/>
        <rFont val="Arial"/>
        <family val="2"/>
      </rPr>
      <t xml:space="preserve"> =</t>
    </r>
  </si>
  <si>
    <r>
      <t>minus</t>
    </r>
    <r>
      <rPr>
        <sz val="8"/>
        <rFont val="Arial"/>
        <family val="2"/>
      </rPr>
      <t xml:space="preserve"> = </t>
    </r>
  </si>
  <si>
    <t>anlæg</t>
  </si>
  <si>
    <t>fra/til drift</t>
  </si>
  <si>
    <t>mellem</t>
  </si>
  <si>
    <t>projekt</t>
  </si>
  <si>
    <t>(forbrug)</t>
  </si>
  <si>
    <t>overskud (+)</t>
  </si>
  <si>
    <t>(+ eller -)</t>
  </si>
  <si>
    <t>gennemførte</t>
  </si>
  <si>
    <t>betalte</t>
  </si>
  <si>
    <t>(+/-)</t>
  </si>
  <si>
    <t>anlægsaktiv.</t>
  </si>
  <si>
    <t>underskud (-)</t>
  </si>
  <si>
    <t>(+eller -)</t>
  </si>
  <si>
    <t>afdrag</t>
  </si>
  <si>
    <t>Bevillinger i alt (netto)</t>
  </si>
  <si>
    <t>Note 1</t>
  </si>
  <si>
    <t>Note 2</t>
  </si>
  <si>
    <t>Note 3</t>
  </si>
  <si>
    <t>Note 4</t>
  </si>
  <si>
    <t>Note 5</t>
  </si>
  <si>
    <t>Note 6</t>
  </si>
  <si>
    <t>Note 7</t>
  </si>
  <si>
    <t>Note 8</t>
  </si>
  <si>
    <t>Note 9</t>
  </si>
  <si>
    <t>Note 10</t>
  </si>
  <si>
    <t>Note 11</t>
  </si>
  <si>
    <t>Note 12</t>
  </si>
  <si>
    <t>Tal til resultatdisponering opgøres på næste fane</t>
  </si>
  <si>
    <t>Anlægsskemaets noter skal anvendes således:</t>
  </si>
  <si>
    <t>PS: Skriv ikke i røde felter - der ligger formler</t>
  </si>
  <si>
    <t>Kontroltal - Skal være identisk med primosaldo på artskonto 741120</t>
  </si>
  <si>
    <t xml:space="preserve">   </t>
  </si>
  <si>
    <t>Årets bevillinger til anlægsaktiviteter - vil svare til indtægt ført på formål 92</t>
  </si>
  <si>
    <t>Årets bevægelser på opsparingskonti - excl. renter (fortegn skiftes) - se nedenfor</t>
  </si>
  <si>
    <t>Årets bevægelser på gæld</t>
  </si>
  <si>
    <t>Årets tillægsbevillinger til anlæg - vil svare til indtægt ført på Fomål 93</t>
  </si>
  <si>
    <t>PU-Godkendte overførsler mellem drift og anlæg - indgår i beregning af frie midler</t>
  </si>
  <si>
    <t>PU-godkendte overførsler mellem anlægsaktiviteter - saldo skal være = 0</t>
  </si>
  <si>
    <t>Eksterne tilskud fra fonde m.v. (udgår hvis der blot er modposteret på Formål 8)</t>
  </si>
  <si>
    <t>Midler i alt til rådighed for anlægsaktiviteter i året</t>
  </si>
  <si>
    <t>Udgifter i alt bogført på formål 8 i året - afstemmes</t>
  </si>
  <si>
    <t xml:space="preserve">Opgjort overskud/underskud på afsluttede anlægsarbejder i året </t>
  </si>
  <si>
    <t>(normalt kun "tilfældigt" opståede overskud/underskud - ellers PU-godkendelse)</t>
  </si>
  <si>
    <t>Saldo på artskonto 741120 - efter resultatdisponering</t>
  </si>
  <si>
    <t>Resultatdisponering</t>
  </si>
  <si>
    <t>En række af resultatdisponeringens konti dannes automatisk - men kan kontrolleres således:</t>
  </si>
  <si>
    <t>Videreførte anlægsmidler</t>
  </si>
  <si>
    <t>741120</t>
  </si>
  <si>
    <t>Note 12 - Ultimosaldo - videreførte anlægsmidler</t>
  </si>
  <si>
    <t>Note 1 - Primosaldo - videreførte anlægsmidler</t>
  </si>
  <si>
    <t>Årets disponering indtastes (med eventuelt fortegn)</t>
  </si>
  <si>
    <t>Opsparingskonti</t>
  </si>
  <si>
    <t>721110</t>
  </si>
  <si>
    <t>Note 3 - Bevægelser på opsparingskonti</t>
  </si>
  <si>
    <r>
      <t xml:space="preserve">Saldo på Formål 90 Renter, m.v. til opsparing </t>
    </r>
    <r>
      <rPr>
        <i/>
        <sz val="10"/>
        <rFont val="Arial"/>
        <family val="2"/>
      </rPr>
      <t>indtastes</t>
    </r>
    <r>
      <rPr>
        <sz val="11"/>
        <color theme="1"/>
        <rFont val="Calibri"/>
        <family val="2"/>
        <scheme val="minor"/>
      </rPr>
      <t xml:space="preserve"> (med fortegn)</t>
    </r>
  </si>
  <si>
    <t>Årets automatiske disponering kontrolleres</t>
  </si>
  <si>
    <t>Langfristet gæld</t>
  </si>
  <si>
    <t>721150</t>
  </si>
  <si>
    <t>Note 4 - Bevægelser på gæld - automatisk disponering kontrolleres</t>
  </si>
  <si>
    <t>Frie midler</t>
  </si>
  <si>
    <t>741110</t>
  </si>
  <si>
    <t xml:space="preserve">Ved bogføring af resultatdisponeringen vil restbeløbet på </t>
  </si>
  <si>
    <t>årsafslutningskontoen blive disponeret til frie milder.</t>
  </si>
  <si>
    <t>Hjælpeværktøj til styring af anlægsaktiviteter for regnskab 2021</t>
  </si>
  <si>
    <t>Anlægsbevilling ifølge budget 2021:</t>
  </si>
  <si>
    <t>Midler i alt til rådighed i 2021:</t>
  </si>
  <si>
    <t>Regnskab for 2021 (forbrug):</t>
  </si>
  <si>
    <t>Forbrug i alt i 2021</t>
  </si>
  <si>
    <t>fra 2020</t>
  </si>
  <si>
    <t>budget 2021</t>
  </si>
  <si>
    <t>i 2021</t>
  </si>
  <si>
    <t>for 2021</t>
  </si>
  <si>
    <t>til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</si>
</sst>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??_ ;_ @_ "/>
    <numFmt numFmtId="166" formatCode="General_)"/>
  </numFmts>
  <fonts count="2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6"/>
      <color indexed="8"/>
      <name val="Calibri"/>
      <family val="2"/>
    </font>
    <font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10"/>
      <name val="Verdana"/>
      <family val="2"/>
    </font>
    <font>
      <b/>
      <sz val="12"/>
      <color indexed="8"/>
      <name val="Calibri"/>
      <family val="2"/>
    </font>
    <font>
      <sz val="11"/>
      <color indexed="9"/>
      <name val="Calibri"/>
      <family val="2"/>
    </font>
    <font>
      <sz val="11"/>
      <color indexed="52"/>
      <name val="Calibri"/>
      <family val="2"/>
    </font>
    <font>
      <b/>
      <i/>
      <sz val="11"/>
      <color indexed="8"/>
      <name val="Calibri"/>
      <family val="2"/>
    </font>
    <font>
      <sz val="10"/>
      <name val="Helv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0" borderId="0"/>
    <xf numFmtId="166" fontId="14" fillId="0" borderId="0"/>
  </cellStyleXfs>
  <cellXfs count="111">
    <xf numFmtId="0" fontId="0" fillId="0" borderId="0" xfId="0"/>
    <xf numFmtId="0" fontId="4" fillId="0" borderId="0" xfId="0" applyFont="1"/>
    <xf numFmtId="165" fontId="25" fillId="0" borderId="0" xfId="1" applyNumberFormat="1" applyFont="1"/>
    <xf numFmtId="1" fontId="25" fillId="0" borderId="0" xfId="1" applyNumberFormat="1" applyFont="1"/>
    <xf numFmtId="165" fontId="25" fillId="0" borderId="0" xfId="1" applyNumberFormat="1" applyFont="1" applyAlignment="1">
      <alignment vertical="top"/>
    </xf>
    <xf numFmtId="0" fontId="3" fillId="0" borderId="0" xfId="0" applyFont="1" applyAlignment="1"/>
    <xf numFmtId="0" fontId="6" fillId="0" borderId="0" xfId="0" applyFont="1"/>
    <xf numFmtId="165" fontId="0" fillId="0" borderId="0" xfId="0" applyNumberFormat="1"/>
    <xf numFmtId="165" fontId="6" fillId="0" borderId="0" xfId="1" applyNumberFormat="1" applyFont="1"/>
    <xf numFmtId="0" fontId="0" fillId="0" borderId="1" xfId="0" applyBorder="1" applyAlignment="1">
      <alignment wrapText="1"/>
    </xf>
    <xf numFmtId="165" fontId="25" fillId="2" borderId="0" xfId="1" applyNumberFormat="1" applyFont="1" applyFill="1"/>
    <xf numFmtId="0" fontId="6" fillId="0" borderId="0" xfId="0" applyFont="1" applyAlignment="1">
      <alignment vertical="top"/>
    </xf>
    <xf numFmtId="0" fontId="10" fillId="0" borderId="0" xfId="0" applyFont="1"/>
    <xf numFmtId="165" fontId="6" fillId="0" borderId="2" xfId="1" applyNumberFormat="1" applyFont="1" applyBorder="1"/>
    <xf numFmtId="165" fontId="6" fillId="0" borderId="0" xfId="1" applyNumberFormat="1" applyFont="1" applyFill="1" applyBorder="1"/>
    <xf numFmtId="165" fontId="6" fillId="0" borderId="2" xfId="1" applyNumberFormat="1" applyFont="1" applyFill="1" applyBorder="1"/>
    <xf numFmtId="165" fontId="6" fillId="0" borderId="0" xfId="1" applyNumberFormat="1" applyFont="1" applyBorder="1"/>
    <xf numFmtId="0" fontId="6" fillId="0" borderId="0" xfId="0" applyFont="1" applyFill="1" applyBorder="1"/>
    <xf numFmtId="0" fontId="11" fillId="0" borderId="0" xfId="0" applyFont="1"/>
    <xf numFmtId="0" fontId="3" fillId="3" borderId="0" xfId="0" applyFont="1" applyFill="1" applyAlignment="1"/>
    <xf numFmtId="0" fontId="12" fillId="3" borderId="0" xfId="0" applyFont="1" applyFill="1" applyAlignment="1"/>
    <xf numFmtId="3" fontId="25" fillId="0" borderId="0" xfId="1" applyNumberFormat="1" applyFont="1" applyFill="1"/>
    <xf numFmtId="3" fontId="6" fillId="0" borderId="3" xfId="1" applyNumberFormat="1" applyFont="1" applyBorder="1"/>
    <xf numFmtId="3" fontId="6" fillId="0" borderId="0" xfId="1" applyNumberFormat="1" applyFont="1" applyBorder="1"/>
    <xf numFmtId="0" fontId="13" fillId="0" borderId="0" xfId="0" applyFont="1"/>
    <xf numFmtId="0" fontId="5" fillId="0" borderId="0" xfId="0" applyFont="1"/>
    <xf numFmtId="0" fontId="0" fillId="0" borderId="0" xfId="0" quotePrefix="1"/>
    <xf numFmtId="165" fontId="25" fillId="0" borderId="0" xfId="1" applyNumberFormat="1" applyFont="1"/>
    <xf numFmtId="3" fontId="15" fillId="0" borderId="0" xfId="4" applyNumberFormat="1" applyFont="1"/>
    <xf numFmtId="3" fontId="16" fillId="0" borderId="0" xfId="4" applyNumberFormat="1" applyFont="1"/>
    <xf numFmtId="3" fontId="17" fillId="0" borderId="0" xfId="4" applyNumberFormat="1" applyFont="1"/>
    <xf numFmtId="3" fontId="18" fillId="0" borderId="0" xfId="4" applyNumberFormat="1" applyFont="1"/>
    <xf numFmtId="3" fontId="19" fillId="0" borderId="0" xfId="4" applyNumberFormat="1" applyFont="1"/>
    <xf numFmtId="3" fontId="16" fillId="0" borderId="4" xfId="4" applyNumberFormat="1" applyFont="1" applyBorder="1"/>
    <xf numFmtId="3" fontId="16" fillId="0" borderId="5" xfId="4" applyNumberFormat="1" applyFont="1" applyBorder="1"/>
    <xf numFmtId="3" fontId="16" fillId="0" borderId="6" xfId="4" applyNumberFormat="1" applyFont="1" applyBorder="1"/>
    <xf numFmtId="3" fontId="16" fillId="0" borderId="4" xfId="4" applyNumberFormat="1" applyFont="1" applyBorder="1" applyAlignment="1">
      <alignment horizontal="center"/>
    </xf>
    <xf numFmtId="3" fontId="16" fillId="0" borderId="5" xfId="4" applyNumberFormat="1" applyFont="1" applyBorder="1" applyAlignment="1">
      <alignment horizontal="center"/>
    </xf>
    <xf numFmtId="3" fontId="16" fillId="0" borderId="7" xfId="4" applyNumberFormat="1" applyFont="1" applyBorder="1"/>
    <xf numFmtId="3" fontId="16" fillId="0" borderId="8" xfId="4" applyNumberFormat="1" applyFont="1" applyBorder="1"/>
    <xf numFmtId="3" fontId="16" fillId="0" borderId="9" xfId="4" applyNumberFormat="1" applyFont="1" applyBorder="1"/>
    <xf numFmtId="3" fontId="16" fillId="0" borderId="0" xfId="4" applyNumberFormat="1" applyFont="1" applyBorder="1"/>
    <xf numFmtId="3" fontId="20" fillId="0" borderId="8" xfId="4" applyNumberFormat="1" applyFont="1" applyBorder="1" applyAlignment="1">
      <alignment horizontal="center"/>
    </xf>
    <xf numFmtId="3" fontId="20" fillId="0" borderId="9" xfId="4" applyNumberFormat="1" applyFont="1" applyBorder="1" applyAlignment="1">
      <alignment horizontal="center"/>
    </xf>
    <xf numFmtId="3" fontId="16" fillId="0" borderId="10" xfId="4" applyNumberFormat="1" applyFont="1" applyBorder="1"/>
    <xf numFmtId="3" fontId="16" fillId="0" borderId="9" xfId="4" applyNumberFormat="1" applyFont="1" applyBorder="1" applyAlignment="1">
      <alignment horizontal="center"/>
    </xf>
    <xf numFmtId="3" fontId="16" fillId="0" borderId="0" xfId="4" applyNumberFormat="1" applyFont="1" applyBorder="1" applyAlignment="1">
      <alignment horizontal="center"/>
    </xf>
    <xf numFmtId="3" fontId="16" fillId="0" borderId="8" xfId="4" applyNumberFormat="1" applyFont="1" applyBorder="1" applyAlignment="1">
      <alignment horizontal="center"/>
    </xf>
    <xf numFmtId="3" fontId="16" fillId="0" borderId="10" xfId="4" applyNumberFormat="1" applyFont="1" applyBorder="1" applyAlignment="1">
      <alignment horizontal="center"/>
    </xf>
    <xf numFmtId="3" fontId="16" fillId="0" borderId="11" xfId="4" applyNumberFormat="1" applyFont="1" applyBorder="1" applyAlignment="1">
      <alignment horizontal="center"/>
    </xf>
    <xf numFmtId="3" fontId="16" fillId="0" borderId="12" xfId="4" applyNumberFormat="1" applyFont="1" applyBorder="1" applyAlignment="1">
      <alignment horizontal="center"/>
    </xf>
    <xf numFmtId="3" fontId="16" fillId="0" borderId="13" xfId="4" applyNumberFormat="1" applyFont="1" applyBorder="1"/>
    <xf numFmtId="3" fontId="16" fillId="0" borderId="14" xfId="4" applyNumberFormat="1" applyFont="1" applyBorder="1" applyAlignment="1">
      <alignment horizontal="center"/>
    </xf>
    <xf numFmtId="3" fontId="16" fillId="0" borderId="15" xfId="4" applyNumberFormat="1" applyFont="1" applyBorder="1" applyAlignment="1">
      <alignment horizontal="center"/>
    </xf>
    <xf numFmtId="3" fontId="16" fillId="0" borderId="13" xfId="4" applyNumberFormat="1" applyFont="1" applyBorder="1" applyAlignment="1">
      <alignment horizontal="center"/>
    </xf>
    <xf numFmtId="3" fontId="16" fillId="0" borderId="16" xfId="4" applyNumberFormat="1" applyFont="1" applyBorder="1" applyAlignment="1">
      <alignment horizontal="center"/>
    </xf>
    <xf numFmtId="3" fontId="16" fillId="0" borderId="17" xfId="4" applyNumberFormat="1" applyFont="1" applyBorder="1"/>
    <xf numFmtId="3" fontId="16" fillId="0" borderId="18" xfId="4" applyNumberFormat="1" applyFont="1" applyBorder="1"/>
    <xf numFmtId="3" fontId="16" fillId="0" borderId="1" xfId="4" applyNumberFormat="1" applyFont="1" applyBorder="1"/>
    <xf numFmtId="3" fontId="16" fillId="0" borderId="19" xfId="4" applyNumberFormat="1" applyFont="1" applyBorder="1"/>
    <xf numFmtId="3" fontId="16" fillId="0" borderId="14" xfId="4" applyNumberFormat="1" applyFont="1" applyBorder="1"/>
    <xf numFmtId="3" fontId="17" fillId="0" borderId="0" xfId="4" applyNumberFormat="1" applyFont="1" applyAlignment="1">
      <alignment horizontal="center"/>
    </xf>
    <xf numFmtId="3" fontId="20" fillId="0" borderId="0" xfId="4" applyNumberFormat="1" applyFont="1"/>
    <xf numFmtId="49" fontId="21" fillId="0" borderId="0" xfId="0" applyNumberFormat="1" applyFont="1" applyAlignment="1">
      <alignment horizontal="left"/>
    </xf>
    <xf numFmtId="3" fontId="0" fillId="0" borderId="0" xfId="0" applyNumberFormat="1"/>
    <xf numFmtId="49" fontId="22" fillId="0" borderId="0" xfId="0" applyNumberFormat="1" applyFont="1" applyAlignment="1">
      <alignment horizontal="center"/>
    </xf>
    <xf numFmtId="3" fontId="0" fillId="5" borderId="18" xfId="0" applyNumberFormat="1" applyFill="1" applyBorder="1"/>
    <xf numFmtId="49" fontId="22" fillId="0" borderId="20" xfId="0" applyNumberFormat="1" applyFont="1" applyBorder="1" applyAlignment="1">
      <alignment horizontal="center"/>
    </xf>
    <xf numFmtId="3" fontId="0" fillId="0" borderId="20" xfId="0" applyNumberFormat="1" applyBorder="1"/>
    <xf numFmtId="49" fontId="22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left"/>
    </xf>
    <xf numFmtId="3" fontId="0" fillId="5" borderId="0" xfId="0" applyNumberFormat="1" applyFill="1"/>
    <xf numFmtId="3" fontId="0" fillId="5" borderId="20" xfId="0" applyNumberFormat="1" applyFill="1" applyBorder="1"/>
    <xf numFmtId="3" fontId="18" fillId="0" borderId="0" xfId="0" applyNumberFormat="1" applyFont="1"/>
    <xf numFmtId="3" fontId="0" fillId="6" borderId="18" xfId="0" applyNumberFormat="1" applyFill="1" applyBorder="1"/>
    <xf numFmtId="3" fontId="8" fillId="0" borderId="0" xfId="0" applyNumberFormat="1" applyFont="1"/>
    <xf numFmtId="0" fontId="16" fillId="0" borderId="17" xfId="4" applyNumberFormat="1" applyFont="1" applyBorder="1"/>
    <xf numFmtId="0" fontId="25" fillId="0" borderId="0" xfId="1" applyNumberFormat="1" applyFont="1"/>
    <xf numFmtId="49" fontId="0" fillId="0" borderId="0" xfId="0" applyNumberFormat="1"/>
    <xf numFmtId="0" fontId="27" fillId="0" borderId="0" xfId="0" applyFont="1"/>
    <xf numFmtId="0" fontId="27" fillId="0" borderId="0" xfId="1" applyNumberFormat="1" applyFont="1"/>
    <xf numFmtId="0" fontId="12" fillId="3" borderId="0" xfId="0" applyFont="1" applyFill="1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0" fillId="7" borderId="0" xfId="0" applyFill="1" applyAlignment="1">
      <alignment horizontal="center"/>
    </xf>
    <xf numFmtId="3" fontId="16" fillId="0" borderId="21" xfId="4" applyNumberFormat="1" applyFont="1" applyBorder="1"/>
    <xf numFmtId="3" fontId="16" fillId="0" borderId="22" xfId="4" applyNumberFormat="1" applyFont="1" applyBorder="1"/>
    <xf numFmtId="0" fontId="0" fillId="0" borderId="0" xfId="0" applyFill="1"/>
    <xf numFmtId="0" fontId="0" fillId="0" borderId="0" xfId="0" applyFill="1" applyAlignment="1">
      <alignment wrapText="1"/>
    </xf>
    <xf numFmtId="0" fontId="3" fillId="0" borderId="0" xfId="0" applyFont="1" applyFill="1" applyAlignment="1"/>
    <xf numFmtId="165" fontId="6" fillId="4" borderId="23" xfId="1" applyNumberFormat="1" applyFont="1" applyFill="1" applyBorder="1" applyAlignment="1">
      <alignment vertical="center"/>
    </xf>
    <xf numFmtId="0" fontId="6" fillId="0" borderId="24" xfId="0" applyFont="1" applyBorder="1"/>
    <xf numFmtId="165" fontId="6" fillId="0" borderId="24" xfId="1" applyNumberFormat="1" applyFont="1" applyBorder="1"/>
    <xf numFmtId="165" fontId="25" fillId="0" borderId="24" xfId="1" applyNumberFormat="1" applyFont="1" applyBorder="1"/>
    <xf numFmtId="0" fontId="0" fillId="0" borderId="24" xfId="0" applyBorder="1" applyAlignment="1">
      <alignment wrapText="1"/>
    </xf>
    <xf numFmtId="0" fontId="26" fillId="0" borderId="0" xfId="0" applyFont="1"/>
    <xf numFmtId="0" fontId="9" fillId="2" borderId="0" xfId="3" applyNumberFormat="1" applyFont="1" applyFill="1" applyBorder="1" applyAlignment="1">
      <alignment horizontal="right"/>
    </xf>
    <xf numFmtId="0" fontId="0" fillId="0" borderId="0" xfId="0" quotePrefix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Border="1"/>
    <xf numFmtId="165" fontId="25" fillId="0" borderId="0" xfId="1" applyNumberFormat="1" applyFont="1" applyBorder="1" applyAlignment="1">
      <alignment horizontal="center" vertical="center"/>
    </xf>
    <xf numFmtId="165" fontId="25" fillId="0" borderId="0" xfId="1" applyNumberFormat="1" applyFont="1" applyBorder="1"/>
    <xf numFmtId="0" fontId="5" fillId="3" borderId="0" xfId="0" applyFont="1" applyFill="1" applyAlignment="1">
      <alignment horizontal="right"/>
    </xf>
    <xf numFmtId="0" fontId="25" fillId="2" borderId="0" xfId="1" applyNumberFormat="1" applyFont="1" applyFill="1" applyAlignment="1">
      <alignment horizontal="left" indent="1"/>
    </xf>
    <xf numFmtId="0" fontId="0" fillId="0" borderId="0" xfId="0" applyAlignment="1">
      <alignment horizontal="center"/>
    </xf>
    <xf numFmtId="0" fontId="0" fillId="0" borderId="0" xfId="0" applyFont="1"/>
    <xf numFmtId="3" fontId="16" fillId="0" borderId="17" xfId="4" applyNumberFormat="1" applyFont="1" applyFill="1" applyBorder="1"/>
    <xf numFmtId="3" fontId="16" fillId="0" borderId="18" xfId="4" applyNumberFormat="1" applyFont="1" applyFill="1" applyBorder="1"/>
    <xf numFmtId="0" fontId="25" fillId="2" borderId="0" xfId="1" applyNumberFormat="1" applyFont="1" applyFill="1"/>
    <xf numFmtId="0" fontId="3" fillId="3" borderId="0" xfId="0" applyFont="1" applyFill="1" applyAlignment="1">
      <alignment horizontal="left"/>
    </xf>
  </cellXfs>
  <cellStyles count="5">
    <cellStyle name="Komma" xfId="1" builtinId="3"/>
    <cellStyle name="Komma 2" xfId="2" xr:uid="{00000000-0005-0000-0000-000001000000}"/>
    <cellStyle name="Normal" xfId="0" builtinId="0"/>
    <cellStyle name="Normal_Anlæg kirkeplads" xfId="3" xr:uid="{00000000-0005-0000-0000-000003000000}"/>
    <cellStyle name="Normal_KM-Nye blanket-ovf anlæg+tillægs+disp overskud" xfId="4" xr:uid="{00000000-0005-0000-0000-000004000000}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C18"/>
  <sheetViews>
    <sheetView workbookViewId="0">
      <selection activeCell="C5" sqref="C5"/>
    </sheetView>
  </sheetViews>
  <sheetFormatPr defaultRowHeight="15" x14ac:dyDescent="0.25"/>
  <cols>
    <col min="2" max="2" width="20.140625" customWidth="1"/>
    <col min="3" max="3" width="41" customWidth="1"/>
    <col min="4" max="4" width="18.28515625" customWidth="1"/>
  </cols>
  <sheetData>
    <row r="3" spans="2:3" x14ac:dyDescent="0.25">
      <c r="C3" s="25" t="s">
        <v>0</v>
      </c>
    </row>
    <row r="4" spans="2:3" x14ac:dyDescent="0.25">
      <c r="C4" s="25" t="s">
        <v>1</v>
      </c>
    </row>
    <row r="5" spans="2:3" x14ac:dyDescent="0.25">
      <c r="B5" t="s">
        <v>2</v>
      </c>
      <c r="C5" s="109"/>
    </row>
    <row r="6" spans="2:3" x14ac:dyDescent="0.25">
      <c r="B6" t="s">
        <v>3</v>
      </c>
      <c r="C6" s="104"/>
    </row>
    <row r="7" spans="2:3" x14ac:dyDescent="0.25">
      <c r="B7" s="6"/>
      <c r="C7" s="87"/>
    </row>
    <row r="8" spans="2:3" x14ac:dyDescent="0.25">
      <c r="B8" s="6"/>
      <c r="C8" s="87"/>
    </row>
    <row r="9" spans="2:3" x14ac:dyDescent="0.25">
      <c r="B9" s="25" t="s">
        <v>4</v>
      </c>
      <c r="C9" s="87"/>
    </row>
    <row r="10" spans="2:3" x14ac:dyDescent="0.25">
      <c r="B10" s="25" t="s">
        <v>5</v>
      </c>
      <c r="C10" s="87"/>
    </row>
    <row r="11" spans="2:3" x14ac:dyDescent="0.25">
      <c r="B11" s="6"/>
      <c r="C11" s="87"/>
    </row>
    <row r="12" spans="2:3" x14ac:dyDescent="0.25">
      <c r="B12" s="6"/>
      <c r="C12" s="87"/>
    </row>
    <row r="13" spans="2:3" x14ac:dyDescent="0.25">
      <c r="B13" s="6"/>
      <c r="C13" s="87"/>
    </row>
    <row r="14" spans="2:3" x14ac:dyDescent="0.25">
      <c r="B14" s="6"/>
      <c r="C14" s="87"/>
    </row>
    <row r="15" spans="2:3" x14ac:dyDescent="0.25">
      <c r="B15" s="6"/>
      <c r="C15" s="87"/>
    </row>
    <row r="16" spans="2:3" x14ac:dyDescent="0.25">
      <c r="C16" s="87"/>
    </row>
    <row r="17" spans="2:3" x14ac:dyDescent="0.25">
      <c r="B17" s="6"/>
      <c r="C17" s="87"/>
    </row>
    <row r="18" spans="2:3" x14ac:dyDescent="0.25">
      <c r="B18" s="6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33"/>
  <sheetViews>
    <sheetView workbookViewId="0">
      <selection activeCell="B3" sqref="B3"/>
    </sheetView>
  </sheetViews>
  <sheetFormatPr defaultRowHeight="15" x14ac:dyDescent="0.25"/>
  <cols>
    <col min="1" max="1" width="45.7109375" bestFit="1" customWidth="1"/>
    <col min="2" max="2" width="12" style="27" customWidth="1"/>
    <col min="3" max="3" width="11" style="98" customWidth="1"/>
    <col min="4" max="5" width="11" customWidth="1"/>
  </cols>
  <sheetData>
    <row r="1" spans="1:5" x14ac:dyDescent="0.25">
      <c r="A1" s="6" t="str">
        <f>IF(Stamdatafane!C5="","Angiv MR-navn og år i Stamdatafanebladet",Stamdatafane!C5)</f>
        <v>Angiv MR-navn og år i Stamdatafanebladet</v>
      </c>
      <c r="B1" s="6" t="str">
        <f>IF(Stamdatafane!C6="","Årstal",Stamdatafane!C6)</f>
        <v>Årstal</v>
      </c>
      <c r="C1" s="105"/>
    </row>
    <row r="2" spans="1:5" x14ac:dyDescent="0.25">
      <c r="A2" s="18">
        <v>0</v>
      </c>
      <c r="B2" s="77"/>
      <c r="C2" s="105"/>
    </row>
    <row r="3" spans="1:5" ht="18.75" x14ac:dyDescent="0.3">
      <c r="A3" s="103" t="s">
        <v>103</v>
      </c>
      <c r="B3" s="19" t="s">
        <v>88</v>
      </c>
      <c r="C3" s="81"/>
      <c r="D3" s="20"/>
      <c r="E3" s="20"/>
    </row>
    <row r="4" spans="1:5" x14ac:dyDescent="0.25">
      <c r="A4" t="s">
        <v>89</v>
      </c>
      <c r="B4" s="96" t="s">
        <v>90</v>
      </c>
      <c r="C4" s="105"/>
    </row>
    <row r="5" spans="1:5" ht="38.25" customHeight="1" x14ac:dyDescent="0.25">
      <c r="A5" t="s">
        <v>91</v>
      </c>
      <c r="B5" s="10">
        <v>0</v>
      </c>
      <c r="C5" s="105"/>
      <c r="D5" s="6"/>
    </row>
    <row r="6" spans="1:5" x14ac:dyDescent="0.25">
      <c r="A6" t="s">
        <v>43</v>
      </c>
      <c r="B6" s="10">
        <v>0</v>
      </c>
      <c r="C6" s="105"/>
    </row>
    <row r="7" spans="1:5" x14ac:dyDescent="0.25">
      <c r="A7" t="s">
        <v>46</v>
      </c>
      <c r="B7" s="10">
        <v>0</v>
      </c>
      <c r="C7" s="105"/>
    </row>
    <row r="8" spans="1:5" x14ac:dyDescent="0.25">
      <c r="A8" t="s">
        <v>49</v>
      </c>
      <c r="B8" s="10">
        <v>0</v>
      </c>
      <c r="C8" s="105"/>
    </row>
    <row r="9" spans="1:5" x14ac:dyDescent="0.25">
      <c r="A9" t="s">
        <v>52</v>
      </c>
      <c r="B9" s="10">
        <v>0</v>
      </c>
      <c r="C9" s="105"/>
      <c r="E9" s="78"/>
    </row>
    <row r="10" spans="1:5" x14ac:dyDescent="0.25">
      <c r="A10" t="s">
        <v>92</v>
      </c>
      <c r="B10" s="10">
        <v>0</v>
      </c>
      <c r="C10" s="105"/>
      <c r="E10" s="78"/>
    </row>
    <row r="11" spans="1:5" x14ac:dyDescent="0.25">
      <c r="A11" t="s">
        <v>93</v>
      </c>
      <c r="B11" s="10">
        <v>0</v>
      </c>
      <c r="C11" s="84"/>
      <c r="E11" s="78"/>
    </row>
    <row r="12" spans="1:5" x14ac:dyDescent="0.25">
      <c r="A12" t="s">
        <v>54</v>
      </c>
      <c r="B12" s="10">
        <v>0</v>
      </c>
      <c r="C12" s="105"/>
    </row>
    <row r="13" spans="1:5" x14ac:dyDescent="0.25">
      <c r="A13" s="6" t="s">
        <v>94</v>
      </c>
      <c r="B13" s="13">
        <f>SUM(B5:B12)</f>
        <v>0</v>
      </c>
      <c r="C13" s="105"/>
    </row>
    <row r="14" spans="1:5" x14ac:dyDescent="0.25">
      <c r="A14" t="s">
        <v>59</v>
      </c>
      <c r="B14" s="10">
        <v>0</v>
      </c>
      <c r="C14" s="105"/>
    </row>
    <row r="15" spans="1:5" x14ac:dyDescent="0.25">
      <c r="A15" t="s">
        <v>95</v>
      </c>
      <c r="B15" s="10">
        <v>0</v>
      </c>
      <c r="C15" s="105"/>
    </row>
    <row r="16" spans="1:5" x14ac:dyDescent="0.25">
      <c r="A16" t="s">
        <v>65</v>
      </c>
      <c r="B16" s="10">
        <v>0</v>
      </c>
      <c r="C16" s="105"/>
    </row>
    <row r="17" spans="1:4" x14ac:dyDescent="0.25">
      <c r="A17" t="s">
        <v>96</v>
      </c>
      <c r="B17" s="10">
        <v>0</v>
      </c>
      <c r="C17" s="105"/>
    </row>
    <row r="18" spans="1:4" x14ac:dyDescent="0.25">
      <c r="A18" t="s">
        <v>97</v>
      </c>
      <c r="B18" s="10">
        <v>0</v>
      </c>
      <c r="C18" s="84"/>
    </row>
    <row r="19" spans="1:4" x14ac:dyDescent="0.25">
      <c r="A19" s="6" t="s">
        <v>68</v>
      </c>
      <c r="B19" s="15">
        <f>+SUM(B14:B18)</f>
        <v>0</v>
      </c>
      <c r="C19" s="105"/>
    </row>
    <row r="20" spans="1:4" ht="9.75" customHeight="1" thickBot="1" x14ac:dyDescent="0.3">
      <c r="A20" s="6"/>
      <c r="B20" s="14"/>
      <c r="C20" s="105"/>
    </row>
    <row r="21" spans="1:4" x14ac:dyDescent="0.25">
      <c r="A21" s="6" t="s">
        <v>70</v>
      </c>
      <c r="B21" s="22">
        <f>IF(A2=2,+B13-B14-B15-B16-B17-B18,0)</f>
        <v>0</v>
      </c>
      <c r="C21" s="105"/>
      <c r="D21" s="6"/>
    </row>
    <row r="22" spans="1:4" ht="7.5" customHeight="1" x14ac:dyDescent="0.25">
      <c r="A22" s="6"/>
      <c r="B22" s="23"/>
      <c r="C22" s="105"/>
      <c r="D22" s="6"/>
    </row>
    <row r="23" spans="1:4" x14ac:dyDescent="0.25">
      <c r="A23" t="s">
        <v>73</v>
      </c>
      <c r="B23" s="21">
        <f>IF(A2=1,+B13-B14-B15-B16-B17-B18,0)</f>
        <v>0</v>
      </c>
      <c r="C23" s="105"/>
    </row>
    <row r="25" spans="1:4" x14ac:dyDescent="0.25">
      <c r="A25" s="17" t="s">
        <v>76</v>
      </c>
      <c r="C25" s="105"/>
    </row>
    <row r="28" spans="1:4" x14ac:dyDescent="0.25">
      <c r="A28" s="24"/>
      <c r="C28" s="105"/>
    </row>
    <row r="29" spans="1:4" x14ac:dyDescent="0.25">
      <c r="A29" s="25"/>
      <c r="C29" s="105"/>
    </row>
    <row r="30" spans="1:4" x14ac:dyDescent="0.25">
      <c r="A30" s="27"/>
      <c r="C30" s="105"/>
    </row>
    <row r="31" spans="1:4" x14ac:dyDescent="0.25">
      <c r="A31" s="25"/>
      <c r="C31" s="105"/>
    </row>
    <row r="32" spans="1:4" x14ac:dyDescent="0.25">
      <c r="A32" s="27"/>
      <c r="C32" s="105"/>
    </row>
    <row r="33" spans="1:1" x14ac:dyDescent="0.25">
      <c r="A33" s="25"/>
    </row>
  </sheetData>
  <printOptions headings="1"/>
  <pageMargins left="0.70866141732283472" right="0.31496062992125984" top="0.74803149606299213" bottom="0.74803149606299213" header="0.31496062992125984" footer="0.31496062992125984"/>
  <pageSetup paperSize="9" scale="97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33"/>
  <sheetViews>
    <sheetView workbookViewId="0">
      <selection activeCell="B3" sqref="B3"/>
    </sheetView>
  </sheetViews>
  <sheetFormatPr defaultRowHeight="15" x14ac:dyDescent="0.25"/>
  <cols>
    <col min="1" max="1" width="45.7109375" bestFit="1" customWidth="1"/>
    <col min="2" max="2" width="12" style="27" customWidth="1"/>
    <col min="3" max="3" width="11" style="98" customWidth="1"/>
    <col min="4" max="5" width="11" customWidth="1"/>
  </cols>
  <sheetData>
    <row r="1" spans="1:5" x14ac:dyDescent="0.25">
      <c r="A1" s="6" t="str">
        <f>IF(Stamdatafane!C5="","Angiv MR-navn og år i Stamdatafanebladet",Stamdatafane!C5)</f>
        <v>Angiv MR-navn og år i Stamdatafanebladet</v>
      </c>
      <c r="B1" s="6" t="str">
        <f>IF(Stamdatafane!C6="","Årstal",Stamdatafane!C6)</f>
        <v>Årstal</v>
      </c>
      <c r="C1" s="105"/>
    </row>
    <row r="2" spans="1:5" x14ac:dyDescent="0.25">
      <c r="A2" s="18">
        <v>0</v>
      </c>
      <c r="B2" s="77"/>
      <c r="C2" s="105"/>
    </row>
    <row r="3" spans="1:5" ht="18.75" x14ac:dyDescent="0.3">
      <c r="A3" s="103" t="s">
        <v>104</v>
      </c>
      <c r="B3" s="19" t="s">
        <v>88</v>
      </c>
      <c r="C3" s="81"/>
      <c r="D3" s="20"/>
      <c r="E3" s="20"/>
    </row>
    <row r="4" spans="1:5" x14ac:dyDescent="0.25">
      <c r="A4" t="s">
        <v>89</v>
      </c>
      <c r="B4" s="96" t="s">
        <v>90</v>
      </c>
      <c r="C4" s="105"/>
    </row>
    <row r="5" spans="1:5" ht="38.25" customHeight="1" x14ac:dyDescent="0.25">
      <c r="A5" t="s">
        <v>91</v>
      </c>
      <c r="B5" s="10">
        <v>0</v>
      </c>
      <c r="C5" s="105"/>
      <c r="D5" s="6"/>
    </row>
    <row r="6" spans="1:5" x14ac:dyDescent="0.25">
      <c r="A6" t="s">
        <v>43</v>
      </c>
      <c r="B6" s="10">
        <v>0</v>
      </c>
      <c r="C6" s="105"/>
    </row>
    <row r="7" spans="1:5" x14ac:dyDescent="0.25">
      <c r="A7" t="s">
        <v>46</v>
      </c>
      <c r="B7" s="10">
        <v>0</v>
      </c>
      <c r="C7" s="105"/>
    </row>
    <row r="8" spans="1:5" x14ac:dyDescent="0.25">
      <c r="A8" t="s">
        <v>49</v>
      </c>
      <c r="B8" s="10">
        <v>0</v>
      </c>
      <c r="C8" s="105"/>
    </row>
    <row r="9" spans="1:5" x14ac:dyDescent="0.25">
      <c r="A9" t="s">
        <v>52</v>
      </c>
      <c r="B9" s="10">
        <v>0</v>
      </c>
      <c r="C9" s="105"/>
      <c r="E9" s="78"/>
    </row>
    <row r="10" spans="1:5" x14ac:dyDescent="0.25">
      <c r="A10" t="s">
        <v>92</v>
      </c>
      <c r="B10" s="10">
        <v>0</v>
      </c>
      <c r="C10" s="105"/>
      <c r="E10" s="78"/>
    </row>
    <row r="11" spans="1:5" x14ac:dyDescent="0.25">
      <c r="A11" t="s">
        <v>93</v>
      </c>
      <c r="B11" s="10">
        <v>0</v>
      </c>
      <c r="C11" s="84"/>
      <c r="E11" s="78"/>
    </row>
    <row r="12" spans="1:5" x14ac:dyDescent="0.25">
      <c r="A12" t="s">
        <v>54</v>
      </c>
      <c r="B12" s="10">
        <v>0</v>
      </c>
      <c r="C12" s="105"/>
    </row>
    <row r="13" spans="1:5" x14ac:dyDescent="0.25">
      <c r="A13" s="6" t="s">
        <v>94</v>
      </c>
      <c r="B13" s="13">
        <f>SUM(B5:B12)</f>
        <v>0</v>
      </c>
      <c r="C13" s="105"/>
    </row>
    <row r="14" spans="1:5" x14ac:dyDescent="0.25">
      <c r="A14" t="s">
        <v>59</v>
      </c>
      <c r="B14" s="10">
        <v>0</v>
      </c>
      <c r="C14" s="105"/>
    </row>
    <row r="15" spans="1:5" x14ac:dyDescent="0.25">
      <c r="A15" t="s">
        <v>95</v>
      </c>
      <c r="B15" s="10">
        <v>0</v>
      </c>
      <c r="C15" s="105"/>
    </row>
    <row r="16" spans="1:5" x14ac:dyDescent="0.25">
      <c r="A16" t="s">
        <v>65</v>
      </c>
      <c r="B16" s="10">
        <v>0</v>
      </c>
      <c r="C16" s="105"/>
    </row>
    <row r="17" spans="1:4" x14ac:dyDescent="0.25">
      <c r="A17" t="s">
        <v>96</v>
      </c>
      <c r="B17" s="10">
        <v>0</v>
      </c>
      <c r="C17" s="105"/>
    </row>
    <row r="18" spans="1:4" x14ac:dyDescent="0.25">
      <c r="A18" t="s">
        <v>97</v>
      </c>
      <c r="B18" s="10">
        <v>0</v>
      </c>
      <c r="C18" s="84"/>
    </row>
    <row r="19" spans="1:4" x14ac:dyDescent="0.25">
      <c r="A19" s="6" t="s">
        <v>68</v>
      </c>
      <c r="B19" s="15">
        <f>+SUM(B14:B18)</f>
        <v>0</v>
      </c>
      <c r="C19" s="105"/>
    </row>
    <row r="20" spans="1:4" ht="9.75" customHeight="1" thickBot="1" x14ac:dyDescent="0.3">
      <c r="A20" s="6"/>
      <c r="B20" s="14"/>
      <c r="C20" s="105"/>
    </row>
    <row r="21" spans="1:4" x14ac:dyDescent="0.25">
      <c r="A21" s="6" t="s">
        <v>70</v>
      </c>
      <c r="B21" s="22">
        <f>IF(A2=2,+B13-B14-B15-B16-B17-B18,0)</f>
        <v>0</v>
      </c>
      <c r="C21" s="105"/>
      <c r="D21" s="6"/>
    </row>
    <row r="22" spans="1:4" ht="7.5" customHeight="1" x14ac:dyDescent="0.25">
      <c r="A22" s="6"/>
      <c r="B22" s="23"/>
      <c r="C22" s="105"/>
      <c r="D22" s="6"/>
    </row>
    <row r="23" spans="1:4" x14ac:dyDescent="0.25">
      <c r="A23" t="s">
        <v>73</v>
      </c>
      <c r="B23" s="21">
        <f>IF(A2=1,+B13-B14-B15-B16-B17-B18,0)</f>
        <v>0</v>
      </c>
      <c r="C23" s="105"/>
    </row>
    <row r="25" spans="1:4" x14ac:dyDescent="0.25">
      <c r="A25" s="17" t="s">
        <v>76</v>
      </c>
      <c r="C25" s="105"/>
    </row>
    <row r="28" spans="1:4" x14ac:dyDescent="0.25">
      <c r="A28" s="24"/>
      <c r="C28" s="105"/>
    </row>
    <row r="29" spans="1:4" x14ac:dyDescent="0.25">
      <c r="A29" s="25"/>
      <c r="C29" s="105"/>
    </row>
    <row r="30" spans="1:4" x14ac:dyDescent="0.25">
      <c r="A30" s="27"/>
      <c r="C30" s="105"/>
    </row>
    <row r="31" spans="1:4" x14ac:dyDescent="0.25">
      <c r="A31" s="25"/>
      <c r="C31" s="105"/>
    </row>
    <row r="32" spans="1:4" x14ac:dyDescent="0.25">
      <c r="A32" s="27"/>
      <c r="C32" s="105"/>
    </row>
    <row r="33" spans="1:1" x14ac:dyDescent="0.25">
      <c r="A33" s="25"/>
    </row>
  </sheetData>
  <printOptions headings="1"/>
  <pageMargins left="0.70866141732283472" right="0.31496062992125984" top="0.74803149606299213" bottom="0.74803149606299213" header="0.31496062992125984" footer="0.31496062992125984"/>
  <pageSetup paperSize="9" scale="97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33"/>
  <sheetViews>
    <sheetView workbookViewId="0">
      <selection activeCell="B3" sqref="B3"/>
    </sheetView>
  </sheetViews>
  <sheetFormatPr defaultRowHeight="15" x14ac:dyDescent="0.25"/>
  <cols>
    <col min="1" max="1" width="45.7109375" bestFit="1" customWidth="1"/>
    <col min="2" max="2" width="12" style="27" customWidth="1"/>
    <col min="3" max="3" width="11" style="98" customWidth="1"/>
    <col min="4" max="5" width="11" customWidth="1"/>
  </cols>
  <sheetData>
    <row r="1" spans="1:5" x14ac:dyDescent="0.25">
      <c r="A1" s="6" t="str">
        <f>IF(Stamdatafane!C5="","Angiv MR-navn og år i Stamdatafanebladet",Stamdatafane!C5)</f>
        <v>Angiv MR-navn og år i Stamdatafanebladet</v>
      </c>
      <c r="B1" s="6" t="str">
        <f>IF(Stamdatafane!C6="","Årstal",Stamdatafane!C6)</f>
        <v>Årstal</v>
      </c>
      <c r="C1" s="105"/>
    </row>
    <row r="2" spans="1:5" x14ac:dyDescent="0.25">
      <c r="A2" s="18">
        <v>0</v>
      </c>
      <c r="B2" s="77"/>
      <c r="C2" s="105"/>
    </row>
    <row r="3" spans="1:5" ht="18.75" x14ac:dyDescent="0.3">
      <c r="A3" s="103" t="s">
        <v>105</v>
      </c>
      <c r="B3" s="19" t="s">
        <v>88</v>
      </c>
      <c r="C3" s="81"/>
      <c r="D3" s="20"/>
      <c r="E3" s="20"/>
    </row>
    <row r="4" spans="1:5" x14ac:dyDescent="0.25">
      <c r="A4" t="s">
        <v>89</v>
      </c>
      <c r="B4" s="96" t="s">
        <v>90</v>
      </c>
      <c r="C4" s="105"/>
    </row>
    <row r="5" spans="1:5" ht="38.25" customHeight="1" x14ac:dyDescent="0.25">
      <c r="A5" t="s">
        <v>91</v>
      </c>
      <c r="B5" s="10">
        <v>0</v>
      </c>
      <c r="C5" s="105"/>
      <c r="D5" s="6"/>
    </row>
    <row r="6" spans="1:5" x14ac:dyDescent="0.25">
      <c r="A6" t="s">
        <v>43</v>
      </c>
      <c r="B6" s="10">
        <v>0</v>
      </c>
      <c r="C6" s="105"/>
    </row>
    <row r="7" spans="1:5" x14ac:dyDescent="0.25">
      <c r="A7" t="s">
        <v>46</v>
      </c>
      <c r="B7" s="10">
        <v>0</v>
      </c>
      <c r="C7" s="105"/>
    </row>
    <row r="8" spans="1:5" x14ac:dyDescent="0.25">
      <c r="A8" t="s">
        <v>49</v>
      </c>
      <c r="B8" s="10">
        <v>0</v>
      </c>
      <c r="C8" s="105"/>
    </row>
    <row r="9" spans="1:5" x14ac:dyDescent="0.25">
      <c r="A9" t="s">
        <v>52</v>
      </c>
      <c r="B9" s="10">
        <v>0</v>
      </c>
      <c r="C9" s="105"/>
      <c r="E9" s="78"/>
    </row>
    <row r="10" spans="1:5" x14ac:dyDescent="0.25">
      <c r="A10" t="s">
        <v>92</v>
      </c>
      <c r="B10" s="10">
        <v>0</v>
      </c>
      <c r="C10" s="105"/>
      <c r="E10" s="78"/>
    </row>
    <row r="11" spans="1:5" x14ac:dyDescent="0.25">
      <c r="A11" t="s">
        <v>93</v>
      </c>
      <c r="B11" s="10">
        <v>0</v>
      </c>
      <c r="C11" s="84"/>
      <c r="E11" s="78"/>
    </row>
    <row r="12" spans="1:5" x14ac:dyDescent="0.25">
      <c r="A12" t="s">
        <v>54</v>
      </c>
      <c r="B12" s="10">
        <v>0</v>
      </c>
      <c r="C12" s="105"/>
    </row>
    <row r="13" spans="1:5" x14ac:dyDescent="0.25">
      <c r="A13" s="6" t="s">
        <v>94</v>
      </c>
      <c r="B13" s="13">
        <f>SUM(B5:B12)</f>
        <v>0</v>
      </c>
      <c r="C13" s="105"/>
    </row>
    <row r="14" spans="1:5" x14ac:dyDescent="0.25">
      <c r="A14" t="s">
        <v>59</v>
      </c>
      <c r="B14" s="10">
        <v>0</v>
      </c>
      <c r="C14" s="105"/>
    </row>
    <row r="15" spans="1:5" x14ac:dyDescent="0.25">
      <c r="A15" t="s">
        <v>95</v>
      </c>
      <c r="B15" s="10">
        <v>0</v>
      </c>
      <c r="C15" s="105"/>
    </row>
    <row r="16" spans="1:5" x14ac:dyDescent="0.25">
      <c r="A16" t="s">
        <v>65</v>
      </c>
      <c r="B16" s="10">
        <v>0</v>
      </c>
      <c r="C16" s="105"/>
    </row>
    <row r="17" spans="1:4" x14ac:dyDescent="0.25">
      <c r="A17" t="s">
        <v>96</v>
      </c>
      <c r="B17" s="10">
        <v>0</v>
      </c>
      <c r="C17" s="105"/>
    </row>
    <row r="18" spans="1:4" x14ac:dyDescent="0.25">
      <c r="A18" t="s">
        <v>97</v>
      </c>
      <c r="B18" s="10">
        <v>0</v>
      </c>
      <c r="C18" s="84"/>
    </row>
    <row r="19" spans="1:4" x14ac:dyDescent="0.25">
      <c r="A19" s="6" t="s">
        <v>68</v>
      </c>
      <c r="B19" s="15">
        <f>+SUM(B14:B18)</f>
        <v>0</v>
      </c>
      <c r="C19" s="105"/>
    </row>
    <row r="20" spans="1:4" ht="9.75" customHeight="1" thickBot="1" x14ac:dyDescent="0.3">
      <c r="A20" s="6"/>
      <c r="B20" s="14"/>
      <c r="C20" s="105"/>
    </row>
    <row r="21" spans="1:4" x14ac:dyDescent="0.25">
      <c r="A21" s="6" t="s">
        <v>70</v>
      </c>
      <c r="B21" s="22">
        <f>IF(A2=2,+B13-B14-B15-B16-B17-B18,0)</f>
        <v>0</v>
      </c>
      <c r="C21" s="105"/>
      <c r="D21" s="6"/>
    </row>
    <row r="22" spans="1:4" ht="7.5" customHeight="1" x14ac:dyDescent="0.25">
      <c r="A22" s="6"/>
      <c r="B22" s="23"/>
      <c r="C22" s="105"/>
      <c r="D22" s="6"/>
    </row>
    <row r="23" spans="1:4" x14ac:dyDescent="0.25">
      <c r="A23" t="s">
        <v>73</v>
      </c>
      <c r="B23" s="21">
        <f>IF(A2=1,+B13-B14-B15-B16-B17-B18,0)</f>
        <v>0</v>
      </c>
      <c r="C23" s="105"/>
    </row>
    <row r="25" spans="1:4" x14ac:dyDescent="0.25">
      <c r="A25" s="17" t="s">
        <v>76</v>
      </c>
      <c r="C25" s="105"/>
    </row>
    <row r="28" spans="1:4" x14ac:dyDescent="0.25">
      <c r="A28" s="24"/>
      <c r="C28" s="105"/>
    </row>
    <row r="29" spans="1:4" x14ac:dyDescent="0.25">
      <c r="A29" s="25"/>
      <c r="C29" s="105"/>
    </row>
    <row r="30" spans="1:4" x14ac:dyDescent="0.25">
      <c r="A30" s="27"/>
      <c r="C30" s="105"/>
    </row>
    <row r="31" spans="1:4" x14ac:dyDescent="0.25">
      <c r="A31" s="25"/>
      <c r="C31" s="105"/>
    </row>
    <row r="32" spans="1:4" x14ac:dyDescent="0.25">
      <c r="A32" s="27"/>
      <c r="C32" s="105"/>
    </row>
    <row r="33" spans="1:1" x14ac:dyDescent="0.25">
      <c r="A33" s="25"/>
    </row>
  </sheetData>
  <printOptions headings="1"/>
  <pageMargins left="0.70866141732283472" right="0.31496062992125984" top="0.74803149606299213" bottom="0.74803149606299213" header="0.31496062992125984" footer="0.31496062992125984"/>
  <pageSetup paperSize="9" scale="97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33"/>
  <sheetViews>
    <sheetView workbookViewId="0">
      <selection activeCell="B3" sqref="B3"/>
    </sheetView>
  </sheetViews>
  <sheetFormatPr defaultRowHeight="15" x14ac:dyDescent="0.25"/>
  <cols>
    <col min="1" max="1" width="45.7109375" bestFit="1" customWidth="1"/>
    <col min="2" max="2" width="12" style="27" customWidth="1"/>
    <col min="3" max="3" width="11" style="98" customWidth="1"/>
    <col min="4" max="5" width="11" customWidth="1"/>
  </cols>
  <sheetData>
    <row r="1" spans="1:5" x14ac:dyDescent="0.25">
      <c r="A1" s="6" t="str">
        <f>IF(Stamdatafane!C5="","Angiv MR-navn og år i Stamdatafanebladet",Stamdatafane!C5)</f>
        <v>Angiv MR-navn og år i Stamdatafanebladet</v>
      </c>
      <c r="B1" s="6" t="str">
        <f>IF(Stamdatafane!C6="","Årstal",Stamdatafane!C6)</f>
        <v>Årstal</v>
      </c>
      <c r="C1" s="105"/>
    </row>
    <row r="2" spans="1:5" x14ac:dyDescent="0.25">
      <c r="A2" s="18">
        <v>0</v>
      </c>
      <c r="B2" s="77"/>
      <c r="C2" s="105"/>
    </row>
    <row r="3" spans="1:5" ht="18.75" x14ac:dyDescent="0.3">
      <c r="A3" s="103" t="s">
        <v>106</v>
      </c>
      <c r="B3" s="19" t="s">
        <v>88</v>
      </c>
      <c r="C3" s="81"/>
      <c r="D3" s="20"/>
      <c r="E3" s="20"/>
    </row>
    <row r="4" spans="1:5" x14ac:dyDescent="0.25">
      <c r="A4" t="s">
        <v>89</v>
      </c>
      <c r="B4" s="96" t="s">
        <v>90</v>
      </c>
      <c r="C4" s="105"/>
    </row>
    <row r="5" spans="1:5" ht="38.25" customHeight="1" x14ac:dyDescent="0.25">
      <c r="A5" t="s">
        <v>91</v>
      </c>
      <c r="B5" s="10">
        <v>0</v>
      </c>
      <c r="C5" s="105"/>
      <c r="D5" s="6"/>
    </row>
    <row r="6" spans="1:5" x14ac:dyDescent="0.25">
      <c r="A6" t="s">
        <v>43</v>
      </c>
      <c r="B6" s="10">
        <v>0</v>
      </c>
      <c r="C6" s="105"/>
    </row>
    <row r="7" spans="1:5" x14ac:dyDescent="0.25">
      <c r="A7" t="s">
        <v>46</v>
      </c>
      <c r="B7" s="10">
        <v>0</v>
      </c>
      <c r="C7" s="105"/>
    </row>
    <row r="8" spans="1:5" x14ac:dyDescent="0.25">
      <c r="A8" t="s">
        <v>49</v>
      </c>
      <c r="B8" s="10">
        <v>0</v>
      </c>
      <c r="C8" s="105"/>
    </row>
    <row r="9" spans="1:5" x14ac:dyDescent="0.25">
      <c r="A9" t="s">
        <v>52</v>
      </c>
      <c r="B9" s="10">
        <v>0</v>
      </c>
      <c r="C9" s="105"/>
      <c r="E9" s="78"/>
    </row>
    <row r="10" spans="1:5" x14ac:dyDescent="0.25">
      <c r="A10" t="s">
        <v>92</v>
      </c>
      <c r="B10" s="10">
        <v>0</v>
      </c>
      <c r="C10" s="105"/>
      <c r="E10" s="78"/>
    </row>
    <row r="11" spans="1:5" x14ac:dyDescent="0.25">
      <c r="A11" t="s">
        <v>93</v>
      </c>
      <c r="B11" s="10">
        <v>0</v>
      </c>
      <c r="C11" s="84"/>
      <c r="E11" s="78"/>
    </row>
    <row r="12" spans="1:5" x14ac:dyDescent="0.25">
      <c r="A12" t="s">
        <v>54</v>
      </c>
      <c r="B12" s="10">
        <v>0</v>
      </c>
      <c r="C12" s="105"/>
    </row>
    <row r="13" spans="1:5" x14ac:dyDescent="0.25">
      <c r="A13" s="6" t="s">
        <v>94</v>
      </c>
      <c r="B13" s="13">
        <f>SUM(B5:B12)</f>
        <v>0</v>
      </c>
      <c r="C13" s="105"/>
    </row>
    <row r="14" spans="1:5" x14ac:dyDescent="0.25">
      <c r="A14" t="s">
        <v>59</v>
      </c>
      <c r="B14" s="10">
        <v>0</v>
      </c>
      <c r="C14" s="105"/>
    </row>
    <row r="15" spans="1:5" x14ac:dyDescent="0.25">
      <c r="A15" t="s">
        <v>95</v>
      </c>
      <c r="B15" s="10">
        <v>0</v>
      </c>
      <c r="C15" s="105"/>
    </row>
    <row r="16" spans="1:5" x14ac:dyDescent="0.25">
      <c r="A16" t="s">
        <v>65</v>
      </c>
      <c r="B16" s="10">
        <v>0</v>
      </c>
      <c r="C16" s="105"/>
    </row>
    <row r="17" spans="1:4" x14ac:dyDescent="0.25">
      <c r="A17" t="s">
        <v>96</v>
      </c>
      <c r="B17" s="10">
        <v>0</v>
      </c>
      <c r="C17" s="105"/>
    </row>
    <row r="18" spans="1:4" x14ac:dyDescent="0.25">
      <c r="A18" t="s">
        <v>97</v>
      </c>
      <c r="B18" s="10">
        <v>0</v>
      </c>
      <c r="C18" s="84"/>
    </row>
    <row r="19" spans="1:4" x14ac:dyDescent="0.25">
      <c r="A19" s="6" t="s">
        <v>68</v>
      </c>
      <c r="B19" s="15">
        <f>+SUM(B14:B18)</f>
        <v>0</v>
      </c>
      <c r="C19" s="105"/>
    </row>
    <row r="20" spans="1:4" ht="9.75" customHeight="1" thickBot="1" x14ac:dyDescent="0.3">
      <c r="A20" s="6"/>
      <c r="B20" s="14"/>
      <c r="C20" s="105"/>
    </row>
    <row r="21" spans="1:4" x14ac:dyDescent="0.25">
      <c r="A21" s="6" t="s">
        <v>70</v>
      </c>
      <c r="B21" s="22">
        <f>IF(A2=2,+B13-B14-B15-B16-B17-B18,0)</f>
        <v>0</v>
      </c>
      <c r="C21" s="105"/>
      <c r="D21" s="6"/>
    </row>
    <row r="22" spans="1:4" ht="7.5" customHeight="1" x14ac:dyDescent="0.25">
      <c r="A22" s="6"/>
      <c r="B22" s="23"/>
      <c r="C22" s="105"/>
      <c r="D22" s="6"/>
    </row>
    <row r="23" spans="1:4" x14ac:dyDescent="0.25">
      <c r="A23" t="s">
        <v>73</v>
      </c>
      <c r="B23" s="21">
        <f>IF(A2=1,+B13-B14-B15-B16-B17-B18,0)</f>
        <v>0</v>
      </c>
      <c r="C23" s="105"/>
    </row>
    <row r="25" spans="1:4" x14ac:dyDescent="0.25">
      <c r="A25" s="17" t="s">
        <v>76</v>
      </c>
      <c r="C25" s="105"/>
    </row>
    <row r="28" spans="1:4" x14ac:dyDescent="0.25">
      <c r="A28" s="24"/>
      <c r="C28" s="105"/>
    </row>
    <row r="29" spans="1:4" x14ac:dyDescent="0.25">
      <c r="A29" s="25"/>
      <c r="C29" s="105"/>
    </row>
    <row r="30" spans="1:4" x14ac:dyDescent="0.25">
      <c r="A30" s="27"/>
      <c r="C30" s="105"/>
    </row>
    <row r="31" spans="1:4" x14ac:dyDescent="0.25">
      <c r="A31" s="25"/>
      <c r="C31" s="105"/>
    </row>
    <row r="32" spans="1:4" x14ac:dyDescent="0.25">
      <c r="A32" s="27"/>
      <c r="C32" s="105"/>
    </row>
    <row r="33" spans="1:1" x14ac:dyDescent="0.25">
      <c r="A33" s="25"/>
    </row>
  </sheetData>
  <printOptions headings="1"/>
  <pageMargins left="0.70866141732283472" right="0.31496062992125984" top="0.74803149606299213" bottom="0.74803149606299213" header="0.31496062992125984" footer="0.31496062992125984"/>
  <pageSetup paperSize="9" scale="97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33"/>
  <sheetViews>
    <sheetView workbookViewId="0">
      <selection activeCell="B3" sqref="B3"/>
    </sheetView>
  </sheetViews>
  <sheetFormatPr defaultRowHeight="15" x14ac:dyDescent="0.25"/>
  <cols>
    <col min="1" max="1" width="45.7109375" bestFit="1" customWidth="1"/>
    <col min="2" max="2" width="12" style="27" customWidth="1"/>
    <col min="3" max="3" width="11" style="98" customWidth="1"/>
    <col min="4" max="5" width="11" customWidth="1"/>
  </cols>
  <sheetData>
    <row r="1" spans="1:5" x14ac:dyDescent="0.25">
      <c r="A1" s="6" t="str">
        <f>IF(Stamdatafane!C5="","Angiv MR-navn og år i Stamdatafanebladet",Stamdatafane!C5)</f>
        <v>Angiv MR-navn og år i Stamdatafanebladet</v>
      </c>
      <c r="B1" s="6" t="str">
        <f>IF(Stamdatafane!C6="","Årstal",Stamdatafane!C6)</f>
        <v>Årstal</v>
      </c>
      <c r="C1" s="105"/>
    </row>
    <row r="2" spans="1:5" x14ac:dyDescent="0.25">
      <c r="A2" s="18">
        <v>0</v>
      </c>
      <c r="B2" s="77"/>
      <c r="C2" s="105"/>
    </row>
    <row r="3" spans="1:5" ht="18.75" x14ac:dyDescent="0.3">
      <c r="A3" s="103" t="s">
        <v>107</v>
      </c>
      <c r="B3" s="19" t="s">
        <v>88</v>
      </c>
      <c r="C3" s="81"/>
      <c r="D3" s="20"/>
      <c r="E3" s="20"/>
    </row>
    <row r="4" spans="1:5" x14ac:dyDescent="0.25">
      <c r="A4" t="s">
        <v>89</v>
      </c>
      <c r="B4" s="96" t="s">
        <v>90</v>
      </c>
      <c r="C4" s="105"/>
    </row>
    <row r="5" spans="1:5" ht="38.25" customHeight="1" x14ac:dyDescent="0.25">
      <c r="A5" t="s">
        <v>91</v>
      </c>
      <c r="B5" s="10">
        <v>0</v>
      </c>
      <c r="C5" s="105"/>
      <c r="D5" s="6"/>
    </row>
    <row r="6" spans="1:5" x14ac:dyDescent="0.25">
      <c r="A6" t="s">
        <v>43</v>
      </c>
      <c r="B6" s="10">
        <v>0</v>
      </c>
      <c r="C6" s="105"/>
    </row>
    <row r="7" spans="1:5" x14ac:dyDescent="0.25">
      <c r="A7" t="s">
        <v>46</v>
      </c>
      <c r="B7" s="10">
        <v>0</v>
      </c>
      <c r="C7" s="105"/>
    </row>
    <row r="8" spans="1:5" x14ac:dyDescent="0.25">
      <c r="A8" t="s">
        <v>49</v>
      </c>
      <c r="B8" s="10">
        <v>0</v>
      </c>
      <c r="C8" s="105"/>
    </row>
    <row r="9" spans="1:5" x14ac:dyDescent="0.25">
      <c r="A9" t="s">
        <v>52</v>
      </c>
      <c r="B9" s="10">
        <v>0</v>
      </c>
      <c r="C9" s="105"/>
      <c r="E9" s="78"/>
    </row>
    <row r="10" spans="1:5" x14ac:dyDescent="0.25">
      <c r="A10" t="s">
        <v>92</v>
      </c>
      <c r="B10" s="10">
        <v>0</v>
      </c>
      <c r="C10" s="105"/>
      <c r="E10" s="78"/>
    </row>
    <row r="11" spans="1:5" x14ac:dyDescent="0.25">
      <c r="A11" t="s">
        <v>93</v>
      </c>
      <c r="B11" s="10">
        <v>0</v>
      </c>
      <c r="C11" s="84"/>
      <c r="E11" s="78"/>
    </row>
    <row r="12" spans="1:5" x14ac:dyDescent="0.25">
      <c r="A12" t="s">
        <v>54</v>
      </c>
      <c r="B12" s="10">
        <v>0</v>
      </c>
      <c r="C12" s="105"/>
    </row>
    <row r="13" spans="1:5" x14ac:dyDescent="0.25">
      <c r="A13" s="6" t="s">
        <v>94</v>
      </c>
      <c r="B13" s="13">
        <f>SUM(B5:B12)</f>
        <v>0</v>
      </c>
      <c r="C13" s="105"/>
    </row>
    <row r="14" spans="1:5" x14ac:dyDescent="0.25">
      <c r="A14" t="s">
        <v>59</v>
      </c>
      <c r="B14" s="10">
        <v>0</v>
      </c>
      <c r="C14" s="105"/>
    </row>
    <row r="15" spans="1:5" x14ac:dyDescent="0.25">
      <c r="A15" t="s">
        <v>95</v>
      </c>
      <c r="B15" s="10">
        <v>0</v>
      </c>
      <c r="C15" s="105"/>
    </row>
    <row r="16" spans="1:5" x14ac:dyDescent="0.25">
      <c r="A16" t="s">
        <v>65</v>
      </c>
      <c r="B16" s="10">
        <v>0</v>
      </c>
      <c r="C16" s="105"/>
    </row>
    <row r="17" spans="1:4" x14ac:dyDescent="0.25">
      <c r="A17" t="s">
        <v>96</v>
      </c>
      <c r="B17" s="10">
        <v>0</v>
      </c>
      <c r="C17" s="105"/>
    </row>
    <row r="18" spans="1:4" x14ac:dyDescent="0.25">
      <c r="A18" t="s">
        <v>97</v>
      </c>
      <c r="B18" s="10">
        <v>0</v>
      </c>
      <c r="C18" s="84"/>
    </row>
    <row r="19" spans="1:4" x14ac:dyDescent="0.25">
      <c r="A19" s="6" t="s">
        <v>68</v>
      </c>
      <c r="B19" s="15">
        <f>+SUM(B14:B18)</f>
        <v>0</v>
      </c>
      <c r="C19" s="105"/>
    </row>
    <row r="20" spans="1:4" ht="9.75" customHeight="1" thickBot="1" x14ac:dyDescent="0.3">
      <c r="A20" s="6"/>
      <c r="B20" s="14"/>
      <c r="C20" s="105"/>
    </row>
    <row r="21" spans="1:4" x14ac:dyDescent="0.25">
      <c r="A21" s="6" t="s">
        <v>70</v>
      </c>
      <c r="B21" s="22">
        <f>IF(A2=2,+B13-B14-B15-B16-B17-B18,0)</f>
        <v>0</v>
      </c>
      <c r="C21" s="105"/>
      <c r="D21" s="6"/>
    </row>
    <row r="22" spans="1:4" ht="7.5" customHeight="1" x14ac:dyDescent="0.25">
      <c r="A22" s="6"/>
      <c r="B22" s="23"/>
      <c r="C22" s="105"/>
      <c r="D22" s="6"/>
    </row>
    <row r="23" spans="1:4" x14ac:dyDescent="0.25">
      <c r="A23" t="s">
        <v>73</v>
      </c>
      <c r="B23" s="21">
        <f>IF(A2=1,+B13-B14-B15-B16-B17-B18,0)</f>
        <v>0</v>
      </c>
      <c r="C23" s="105"/>
    </row>
    <row r="25" spans="1:4" x14ac:dyDescent="0.25">
      <c r="A25" s="17" t="s">
        <v>76</v>
      </c>
      <c r="C25" s="105"/>
    </row>
    <row r="28" spans="1:4" x14ac:dyDescent="0.25">
      <c r="A28" s="24"/>
      <c r="C28" s="105"/>
    </row>
    <row r="29" spans="1:4" x14ac:dyDescent="0.25">
      <c r="A29" s="25"/>
      <c r="C29" s="105"/>
    </row>
    <row r="30" spans="1:4" x14ac:dyDescent="0.25">
      <c r="A30" s="27"/>
      <c r="C30" s="105"/>
    </row>
    <row r="31" spans="1:4" x14ac:dyDescent="0.25">
      <c r="A31" s="25"/>
      <c r="C31" s="105"/>
    </row>
    <row r="32" spans="1:4" x14ac:dyDescent="0.25">
      <c r="A32" s="27"/>
      <c r="C32" s="105"/>
    </row>
    <row r="33" spans="1:1" x14ac:dyDescent="0.25">
      <c r="A33" s="25"/>
    </row>
  </sheetData>
  <printOptions headings="1"/>
  <pageMargins left="0.70866141732283472" right="0.31496062992125984" top="0.74803149606299213" bottom="0.74803149606299213" header="0.31496062992125984" footer="0.31496062992125984"/>
  <pageSetup paperSize="9" scale="97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33"/>
  <sheetViews>
    <sheetView workbookViewId="0">
      <selection activeCell="B3" sqref="B3"/>
    </sheetView>
  </sheetViews>
  <sheetFormatPr defaultRowHeight="15" x14ac:dyDescent="0.25"/>
  <cols>
    <col min="1" max="1" width="45.7109375" bestFit="1" customWidth="1"/>
    <col min="2" max="2" width="12" style="27" customWidth="1"/>
    <col min="3" max="3" width="11" style="98" customWidth="1"/>
    <col min="4" max="5" width="11" customWidth="1"/>
  </cols>
  <sheetData>
    <row r="1" spans="1:5" x14ac:dyDescent="0.25">
      <c r="A1" s="6" t="str">
        <f>IF(Stamdatafane!C5="","Angiv MR-navn og år i Stamdatafanebladet",Stamdatafane!C5)</f>
        <v>Angiv MR-navn og år i Stamdatafanebladet</v>
      </c>
      <c r="B1" s="6" t="str">
        <f>IF(Stamdatafane!C6="","Årstal",Stamdatafane!C6)</f>
        <v>Årstal</v>
      </c>
      <c r="C1" s="105"/>
    </row>
    <row r="2" spans="1:5" x14ac:dyDescent="0.25">
      <c r="A2" s="18">
        <v>0</v>
      </c>
      <c r="B2" s="77"/>
      <c r="C2" s="105"/>
    </row>
    <row r="3" spans="1:5" ht="18.75" x14ac:dyDescent="0.3">
      <c r="A3" s="103" t="s">
        <v>108</v>
      </c>
      <c r="B3" s="19" t="s">
        <v>88</v>
      </c>
      <c r="C3" s="81"/>
      <c r="D3" s="20"/>
      <c r="E3" s="20"/>
    </row>
    <row r="4" spans="1:5" x14ac:dyDescent="0.25">
      <c r="A4" t="s">
        <v>89</v>
      </c>
      <c r="B4" s="96" t="s">
        <v>90</v>
      </c>
      <c r="C4" s="105"/>
    </row>
    <row r="5" spans="1:5" ht="38.25" customHeight="1" x14ac:dyDescent="0.25">
      <c r="A5" t="s">
        <v>91</v>
      </c>
      <c r="B5" s="10">
        <v>0</v>
      </c>
      <c r="C5" s="105"/>
      <c r="D5" s="6"/>
    </row>
    <row r="6" spans="1:5" x14ac:dyDescent="0.25">
      <c r="A6" t="s">
        <v>43</v>
      </c>
      <c r="B6" s="10">
        <v>0</v>
      </c>
      <c r="C6" s="105"/>
    </row>
    <row r="7" spans="1:5" x14ac:dyDescent="0.25">
      <c r="A7" t="s">
        <v>46</v>
      </c>
      <c r="B7" s="10">
        <v>0</v>
      </c>
      <c r="C7" s="105"/>
    </row>
    <row r="8" spans="1:5" x14ac:dyDescent="0.25">
      <c r="A8" t="s">
        <v>49</v>
      </c>
      <c r="B8" s="10">
        <v>0</v>
      </c>
      <c r="C8" s="105"/>
    </row>
    <row r="9" spans="1:5" x14ac:dyDescent="0.25">
      <c r="A9" t="s">
        <v>52</v>
      </c>
      <c r="B9" s="10">
        <v>0</v>
      </c>
      <c r="C9" s="105"/>
      <c r="E9" s="78"/>
    </row>
    <row r="10" spans="1:5" x14ac:dyDescent="0.25">
      <c r="A10" t="s">
        <v>92</v>
      </c>
      <c r="B10" s="10">
        <v>0</v>
      </c>
      <c r="C10" s="105"/>
      <c r="E10" s="78"/>
    </row>
    <row r="11" spans="1:5" x14ac:dyDescent="0.25">
      <c r="A11" t="s">
        <v>93</v>
      </c>
      <c r="B11" s="10">
        <v>0</v>
      </c>
      <c r="C11" s="84"/>
      <c r="E11" s="78"/>
    </row>
    <row r="12" spans="1:5" x14ac:dyDescent="0.25">
      <c r="A12" t="s">
        <v>54</v>
      </c>
      <c r="B12" s="10">
        <v>0</v>
      </c>
      <c r="C12" s="105"/>
    </row>
    <row r="13" spans="1:5" x14ac:dyDescent="0.25">
      <c r="A13" s="6" t="s">
        <v>94</v>
      </c>
      <c r="B13" s="13">
        <f>SUM(B5:B12)</f>
        <v>0</v>
      </c>
      <c r="C13" s="105"/>
    </row>
    <row r="14" spans="1:5" x14ac:dyDescent="0.25">
      <c r="A14" t="s">
        <v>59</v>
      </c>
      <c r="B14" s="10">
        <v>0</v>
      </c>
      <c r="C14" s="105"/>
    </row>
    <row r="15" spans="1:5" x14ac:dyDescent="0.25">
      <c r="A15" t="s">
        <v>95</v>
      </c>
      <c r="B15" s="10">
        <v>0</v>
      </c>
      <c r="C15" s="105"/>
    </row>
    <row r="16" spans="1:5" x14ac:dyDescent="0.25">
      <c r="A16" t="s">
        <v>65</v>
      </c>
      <c r="B16" s="10">
        <v>0</v>
      </c>
      <c r="C16" s="105"/>
    </row>
    <row r="17" spans="1:4" x14ac:dyDescent="0.25">
      <c r="A17" t="s">
        <v>96</v>
      </c>
      <c r="B17" s="10">
        <v>0</v>
      </c>
      <c r="C17" s="105"/>
    </row>
    <row r="18" spans="1:4" x14ac:dyDescent="0.25">
      <c r="A18" t="s">
        <v>97</v>
      </c>
      <c r="B18" s="10">
        <v>0</v>
      </c>
      <c r="C18" s="84"/>
    </row>
    <row r="19" spans="1:4" x14ac:dyDescent="0.25">
      <c r="A19" s="6" t="s">
        <v>68</v>
      </c>
      <c r="B19" s="15">
        <f>+SUM(B14:B18)</f>
        <v>0</v>
      </c>
      <c r="C19" s="105"/>
    </row>
    <row r="20" spans="1:4" ht="9.75" customHeight="1" thickBot="1" x14ac:dyDescent="0.3">
      <c r="A20" s="6"/>
      <c r="B20" s="14"/>
      <c r="C20" s="105"/>
    </row>
    <row r="21" spans="1:4" x14ac:dyDescent="0.25">
      <c r="A21" s="6" t="s">
        <v>70</v>
      </c>
      <c r="B21" s="22">
        <f>IF(A2=2,+B13-B14-B15-B16-B17-B18,0)</f>
        <v>0</v>
      </c>
      <c r="C21" s="105"/>
      <c r="D21" s="6"/>
    </row>
    <row r="22" spans="1:4" ht="7.5" customHeight="1" x14ac:dyDescent="0.25">
      <c r="A22" s="6"/>
      <c r="B22" s="23"/>
      <c r="C22" s="105"/>
      <c r="D22" s="6"/>
    </row>
    <row r="23" spans="1:4" x14ac:dyDescent="0.25">
      <c r="A23" t="s">
        <v>73</v>
      </c>
      <c r="B23" s="21">
        <f>IF(A2=1,+B13-B14-B15-B16-B17-B18,0)</f>
        <v>0</v>
      </c>
      <c r="C23" s="105"/>
    </row>
    <row r="25" spans="1:4" x14ac:dyDescent="0.25">
      <c r="A25" s="17" t="s">
        <v>76</v>
      </c>
      <c r="C25" s="105"/>
    </row>
    <row r="28" spans="1:4" x14ac:dyDescent="0.25">
      <c r="A28" s="24"/>
      <c r="C28" s="105"/>
    </row>
    <row r="29" spans="1:4" x14ac:dyDescent="0.25">
      <c r="A29" s="25"/>
      <c r="C29" s="105"/>
    </row>
    <row r="30" spans="1:4" x14ac:dyDescent="0.25">
      <c r="A30" s="27"/>
      <c r="C30" s="105"/>
    </row>
    <row r="31" spans="1:4" x14ac:dyDescent="0.25">
      <c r="A31" s="25"/>
      <c r="C31" s="105"/>
    </row>
    <row r="32" spans="1:4" x14ac:dyDescent="0.25">
      <c r="A32" s="27"/>
      <c r="C32" s="105"/>
    </row>
    <row r="33" spans="1:1" x14ac:dyDescent="0.25">
      <c r="A33" s="25"/>
    </row>
  </sheetData>
  <printOptions headings="1"/>
  <pageMargins left="0.70866141732283472" right="0.31496062992125984" top="0.74803149606299213" bottom="0.74803149606299213" header="0.31496062992125984" footer="0.31496062992125984"/>
  <pageSetup paperSize="9" scale="97"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33"/>
  <sheetViews>
    <sheetView workbookViewId="0">
      <selection activeCell="B3" sqref="B3"/>
    </sheetView>
  </sheetViews>
  <sheetFormatPr defaultRowHeight="15" x14ac:dyDescent="0.25"/>
  <cols>
    <col min="1" max="1" width="45.7109375" bestFit="1" customWidth="1"/>
    <col min="2" max="2" width="12" style="27" customWidth="1"/>
    <col min="3" max="3" width="11" style="98" customWidth="1"/>
    <col min="4" max="5" width="11" customWidth="1"/>
  </cols>
  <sheetData>
    <row r="1" spans="1:5" x14ac:dyDescent="0.25">
      <c r="A1" s="6" t="str">
        <f>IF(Stamdatafane!C5="","Angiv MR-navn og år i Stamdatafanebladet",Stamdatafane!C5)</f>
        <v>Angiv MR-navn og år i Stamdatafanebladet</v>
      </c>
      <c r="B1" s="6" t="str">
        <f>IF(Stamdatafane!C6="","Årstal",Stamdatafane!C6)</f>
        <v>Årstal</v>
      </c>
      <c r="C1" s="105"/>
    </row>
    <row r="2" spans="1:5" x14ac:dyDescent="0.25">
      <c r="A2" s="18">
        <v>0</v>
      </c>
      <c r="B2" s="77"/>
      <c r="C2" s="105"/>
    </row>
    <row r="3" spans="1:5" ht="18.75" x14ac:dyDescent="0.3">
      <c r="A3" s="103" t="s">
        <v>109</v>
      </c>
      <c r="B3" s="19" t="s">
        <v>88</v>
      </c>
      <c r="C3" s="81"/>
      <c r="D3" s="20"/>
      <c r="E3" s="20"/>
    </row>
    <row r="4" spans="1:5" x14ac:dyDescent="0.25">
      <c r="A4" t="s">
        <v>89</v>
      </c>
      <c r="B4" s="96" t="s">
        <v>90</v>
      </c>
      <c r="C4" s="105"/>
    </row>
    <row r="5" spans="1:5" ht="38.25" customHeight="1" x14ac:dyDescent="0.25">
      <c r="A5" t="s">
        <v>91</v>
      </c>
      <c r="B5" s="10">
        <v>0</v>
      </c>
      <c r="C5" s="105"/>
      <c r="D5" s="6"/>
    </row>
    <row r="6" spans="1:5" x14ac:dyDescent="0.25">
      <c r="A6" t="s">
        <v>43</v>
      </c>
      <c r="B6" s="10">
        <v>0</v>
      </c>
      <c r="C6" s="105"/>
    </row>
    <row r="7" spans="1:5" x14ac:dyDescent="0.25">
      <c r="A7" t="s">
        <v>46</v>
      </c>
      <c r="B7" s="10">
        <v>0</v>
      </c>
      <c r="C7" s="105"/>
    </row>
    <row r="8" spans="1:5" x14ac:dyDescent="0.25">
      <c r="A8" t="s">
        <v>49</v>
      </c>
      <c r="B8" s="10">
        <v>0</v>
      </c>
      <c r="C8" s="105"/>
    </row>
    <row r="9" spans="1:5" x14ac:dyDescent="0.25">
      <c r="A9" t="s">
        <v>52</v>
      </c>
      <c r="B9" s="10">
        <v>0</v>
      </c>
      <c r="C9" s="105"/>
      <c r="E9" s="78"/>
    </row>
    <row r="10" spans="1:5" x14ac:dyDescent="0.25">
      <c r="A10" t="s">
        <v>92</v>
      </c>
      <c r="B10" s="10">
        <v>0</v>
      </c>
      <c r="C10" s="105"/>
      <c r="E10" s="78"/>
    </row>
    <row r="11" spans="1:5" x14ac:dyDescent="0.25">
      <c r="A11" t="s">
        <v>93</v>
      </c>
      <c r="B11" s="10">
        <v>0</v>
      </c>
      <c r="C11" s="84"/>
      <c r="E11" s="78"/>
    </row>
    <row r="12" spans="1:5" x14ac:dyDescent="0.25">
      <c r="A12" t="s">
        <v>54</v>
      </c>
      <c r="B12" s="10">
        <v>0</v>
      </c>
      <c r="C12" s="105"/>
    </row>
    <row r="13" spans="1:5" x14ac:dyDescent="0.25">
      <c r="A13" s="6" t="s">
        <v>94</v>
      </c>
      <c r="B13" s="13">
        <f>SUM(B5:B12)</f>
        <v>0</v>
      </c>
      <c r="C13" s="105"/>
    </row>
    <row r="14" spans="1:5" x14ac:dyDescent="0.25">
      <c r="A14" t="s">
        <v>59</v>
      </c>
      <c r="B14" s="10">
        <v>0</v>
      </c>
      <c r="C14" s="105"/>
    </row>
    <row r="15" spans="1:5" x14ac:dyDescent="0.25">
      <c r="A15" t="s">
        <v>95</v>
      </c>
      <c r="B15" s="10">
        <v>0</v>
      </c>
      <c r="C15" s="105"/>
    </row>
    <row r="16" spans="1:5" x14ac:dyDescent="0.25">
      <c r="A16" t="s">
        <v>65</v>
      </c>
      <c r="B16" s="10">
        <v>0</v>
      </c>
      <c r="C16" s="105"/>
    </row>
    <row r="17" spans="1:4" x14ac:dyDescent="0.25">
      <c r="A17" t="s">
        <v>96</v>
      </c>
      <c r="B17" s="10">
        <v>0</v>
      </c>
      <c r="C17" s="105"/>
    </row>
    <row r="18" spans="1:4" x14ac:dyDescent="0.25">
      <c r="A18" t="s">
        <v>97</v>
      </c>
      <c r="B18" s="10">
        <v>0</v>
      </c>
      <c r="C18" s="84"/>
    </row>
    <row r="19" spans="1:4" x14ac:dyDescent="0.25">
      <c r="A19" s="6" t="s">
        <v>68</v>
      </c>
      <c r="B19" s="15">
        <f>+SUM(B14:B18)</f>
        <v>0</v>
      </c>
      <c r="C19" s="105"/>
    </row>
    <row r="20" spans="1:4" ht="9.75" customHeight="1" thickBot="1" x14ac:dyDescent="0.3">
      <c r="A20" s="6"/>
      <c r="B20" s="14"/>
      <c r="C20" s="105"/>
    </row>
    <row r="21" spans="1:4" x14ac:dyDescent="0.25">
      <c r="A21" s="6" t="s">
        <v>70</v>
      </c>
      <c r="B21" s="22">
        <f>IF(A2=2,+B13-B14-B15-B16-B17-B18,0)</f>
        <v>0</v>
      </c>
      <c r="C21" s="105"/>
      <c r="D21" s="6"/>
    </row>
    <row r="22" spans="1:4" ht="7.5" customHeight="1" x14ac:dyDescent="0.25">
      <c r="A22" s="6"/>
      <c r="B22" s="23"/>
      <c r="C22" s="105"/>
      <c r="D22" s="6"/>
    </row>
    <row r="23" spans="1:4" x14ac:dyDescent="0.25">
      <c r="A23" t="s">
        <v>73</v>
      </c>
      <c r="B23" s="21">
        <f>IF(A2=1,+B13-B14-B15-B16-B17-B18,0)</f>
        <v>0</v>
      </c>
      <c r="C23" s="105"/>
    </row>
    <row r="25" spans="1:4" x14ac:dyDescent="0.25">
      <c r="A25" s="17" t="s">
        <v>76</v>
      </c>
      <c r="C25" s="105"/>
    </row>
    <row r="28" spans="1:4" x14ac:dyDescent="0.25">
      <c r="A28" s="24"/>
      <c r="C28" s="105"/>
    </row>
    <row r="29" spans="1:4" x14ac:dyDescent="0.25">
      <c r="A29" s="25"/>
      <c r="C29" s="105"/>
    </row>
    <row r="30" spans="1:4" x14ac:dyDescent="0.25">
      <c r="A30" s="27"/>
      <c r="C30" s="105"/>
    </row>
    <row r="31" spans="1:4" x14ac:dyDescent="0.25">
      <c r="A31" s="25"/>
      <c r="C31" s="105"/>
    </row>
    <row r="32" spans="1:4" x14ac:dyDescent="0.25">
      <c r="A32" s="27"/>
      <c r="C32" s="105"/>
    </row>
    <row r="33" spans="1:1" x14ac:dyDescent="0.25">
      <c r="A33" s="25"/>
    </row>
  </sheetData>
  <printOptions headings="1"/>
  <pageMargins left="0.70866141732283472" right="0.31496062992125984" top="0.74803149606299213" bottom="0.74803149606299213" header="0.31496062992125984" footer="0.31496062992125984"/>
  <pageSetup paperSize="9" scale="97" orientation="portrait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33"/>
  <sheetViews>
    <sheetView workbookViewId="0">
      <selection activeCell="B3" sqref="B3"/>
    </sheetView>
  </sheetViews>
  <sheetFormatPr defaultRowHeight="15" x14ac:dyDescent="0.25"/>
  <cols>
    <col min="1" max="1" width="45.7109375" bestFit="1" customWidth="1"/>
    <col min="2" max="2" width="12" style="27" customWidth="1"/>
    <col min="3" max="3" width="11" style="98" customWidth="1"/>
    <col min="4" max="5" width="11" customWidth="1"/>
  </cols>
  <sheetData>
    <row r="1" spans="1:5" x14ac:dyDescent="0.25">
      <c r="A1" s="6" t="str">
        <f>IF(Stamdatafane!C5="","Angiv MR-navn og år i Stamdatafanebladet",Stamdatafane!C5)</f>
        <v>Angiv MR-navn og år i Stamdatafanebladet</v>
      </c>
      <c r="B1" s="6" t="str">
        <f>IF(Stamdatafane!C6="","Årstal",Stamdatafane!C6)</f>
        <v>Årstal</v>
      </c>
      <c r="C1" s="105"/>
    </row>
    <row r="2" spans="1:5" x14ac:dyDescent="0.25">
      <c r="A2" s="18">
        <v>0</v>
      </c>
      <c r="B2" s="77"/>
      <c r="C2" s="105"/>
    </row>
    <row r="3" spans="1:5" ht="18.75" x14ac:dyDescent="0.3">
      <c r="A3" s="103" t="s">
        <v>110</v>
      </c>
      <c r="B3" s="19" t="s">
        <v>88</v>
      </c>
      <c r="C3" s="81"/>
      <c r="D3" s="20"/>
      <c r="E3" s="20"/>
    </row>
    <row r="4" spans="1:5" x14ac:dyDescent="0.25">
      <c r="A4" t="s">
        <v>89</v>
      </c>
      <c r="B4" s="96" t="s">
        <v>90</v>
      </c>
      <c r="C4" s="105"/>
    </row>
    <row r="5" spans="1:5" ht="38.25" customHeight="1" x14ac:dyDescent="0.25">
      <c r="A5" t="s">
        <v>91</v>
      </c>
      <c r="B5" s="10">
        <v>0</v>
      </c>
      <c r="C5" s="105"/>
      <c r="D5" s="6"/>
    </row>
    <row r="6" spans="1:5" x14ac:dyDescent="0.25">
      <c r="A6" t="s">
        <v>43</v>
      </c>
      <c r="B6" s="10">
        <v>0</v>
      </c>
      <c r="C6" s="105"/>
    </row>
    <row r="7" spans="1:5" x14ac:dyDescent="0.25">
      <c r="A7" t="s">
        <v>46</v>
      </c>
      <c r="B7" s="10">
        <v>0</v>
      </c>
      <c r="C7" s="105"/>
    </row>
    <row r="8" spans="1:5" x14ac:dyDescent="0.25">
      <c r="A8" t="s">
        <v>49</v>
      </c>
      <c r="B8" s="10">
        <v>0</v>
      </c>
      <c r="C8" s="105"/>
    </row>
    <row r="9" spans="1:5" x14ac:dyDescent="0.25">
      <c r="A9" t="s">
        <v>52</v>
      </c>
      <c r="B9" s="10">
        <v>0</v>
      </c>
      <c r="C9" s="105"/>
      <c r="E9" s="78"/>
    </row>
    <row r="10" spans="1:5" x14ac:dyDescent="0.25">
      <c r="A10" t="s">
        <v>92</v>
      </c>
      <c r="B10" s="10">
        <v>0</v>
      </c>
      <c r="C10" s="105"/>
      <c r="E10" s="78"/>
    </row>
    <row r="11" spans="1:5" x14ac:dyDescent="0.25">
      <c r="A11" t="s">
        <v>93</v>
      </c>
      <c r="B11" s="10">
        <v>0</v>
      </c>
      <c r="C11" s="84"/>
      <c r="E11" s="78"/>
    </row>
    <row r="12" spans="1:5" x14ac:dyDescent="0.25">
      <c r="A12" t="s">
        <v>54</v>
      </c>
      <c r="B12" s="10">
        <v>0</v>
      </c>
      <c r="C12" s="105"/>
    </row>
    <row r="13" spans="1:5" x14ac:dyDescent="0.25">
      <c r="A13" s="6" t="s">
        <v>94</v>
      </c>
      <c r="B13" s="13">
        <f>SUM(B5:B12)</f>
        <v>0</v>
      </c>
      <c r="C13" s="105"/>
    </row>
    <row r="14" spans="1:5" x14ac:dyDescent="0.25">
      <c r="A14" t="s">
        <v>59</v>
      </c>
      <c r="B14" s="10">
        <v>0</v>
      </c>
      <c r="C14" s="105"/>
    </row>
    <row r="15" spans="1:5" x14ac:dyDescent="0.25">
      <c r="A15" t="s">
        <v>95</v>
      </c>
      <c r="B15" s="10">
        <v>0</v>
      </c>
      <c r="C15" s="105"/>
    </row>
    <row r="16" spans="1:5" x14ac:dyDescent="0.25">
      <c r="A16" t="s">
        <v>65</v>
      </c>
      <c r="B16" s="10">
        <v>0</v>
      </c>
      <c r="C16" s="105"/>
    </row>
    <row r="17" spans="1:4" x14ac:dyDescent="0.25">
      <c r="A17" t="s">
        <v>96</v>
      </c>
      <c r="B17" s="10">
        <v>0</v>
      </c>
      <c r="C17" s="105"/>
    </row>
    <row r="18" spans="1:4" x14ac:dyDescent="0.25">
      <c r="A18" t="s">
        <v>97</v>
      </c>
      <c r="B18" s="10">
        <v>0</v>
      </c>
      <c r="C18" s="84"/>
    </row>
    <row r="19" spans="1:4" x14ac:dyDescent="0.25">
      <c r="A19" s="6" t="s">
        <v>68</v>
      </c>
      <c r="B19" s="15">
        <f>+SUM(B14:B18)</f>
        <v>0</v>
      </c>
      <c r="C19" s="105"/>
    </row>
    <row r="20" spans="1:4" ht="9.75" customHeight="1" thickBot="1" x14ac:dyDescent="0.3">
      <c r="A20" s="6"/>
      <c r="B20" s="14"/>
      <c r="C20" s="105"/>
    </row>
    <row r="21" spans="1:4" x14ac:dyDescent="0.25">
      <c r="A21" s="6" t="s">
        <v>70</v>
      </c>
      <c r="B21" s="22">
        <f>IF(A2=2,+B13-B14-B15-B16-B17-B18,0)</f>
        <v>0</v>
      </c>
      <c r="C21" s="105"/>
      <c r="D21" s="6"/>
    </row>
    <row r="22" spans="1:4" ht="7.5" customHeight="1" x14ac:dyDescent="0.25">
      <c r="A22" s="6"/>
      <c r="B22" s="23"/>
      <c r="C22" s="105"/>
      <c r="D22" s="6"/>
    </row>
    <row r="23" spans="1:4" x14ac:dyDescent="0.25">
      <c r="A23" t="s">
        <v>111</v>
      </c>
      <c r="B23" s="21">
        <f>IF(A2=1,+B13-B14-B15-B16-B17-B18,0)</f>
        <v>0</v>
      </c>
      <c r="C23" s="105"/>
    </row>
    <row r="25" spans="1:4" x14ac:dyDescent="0.25">
      <c r="A25" s="17" t="s">
        <v>76</v>
      </c>
      <c r="C25" s="105"/>
    </row>
    <row r="28" spans="1:4" x14ac:dyDescent="0.25">
      <c r="A28" s="24"/>
      <c r="C28" s="105"/>
    </row>
    <row r="29" spans="1:4" x14ac:dyDescent="0.25">
      <c r="A29" s="25"/>
      <c r="C29" s="105"/>
    </row>
    <row r="30" spans="1:4" x14ac:dyDescent="0.25">
      <c r="A30" s="27"/>
      <c r="C30" s="105"/>
    </row>
    <row r="31" spans="1:4" x14ac:dyDescent="0.25">
      <c r="A31" s="25"/>
      <c r="C31" s="105"/>
    </row>
    <row r="32" spans="1:4" x14ac:dyDescent="0.25">
      <c r="A32" s="27"/>
      <c r="C32" s="105"/>
    </row>
    <row r="33" spans="1:1" x14ac:dyDescent="0.25">
      <c r="A33" s="25"/>
    </row>
  </sheetData>
  <printOptions headings="1"/>
  <pageMargins left="0.70866141732283472" right="0.31496062992125984" top="0.74803149606299213" bottom="0.74803149606299213" header="0.31496062992125984" footer="0.31496062992125984"/>
  <pageSetup paperSize="9" scale="97"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G35"/>
  <sheetViews>
    <sheetView workbookViewId="0">
      <selection activeCell="A17" sqref="A17"/>
    </sheetView>
  </sheetViews>
  <sheetFormatPr defaultRowHeight="15" x14ac:dyDescent="0.25"/>
  <cols>
    <col min="1" max="1" width="54.85546875" bestFit="1" customWidth="1"/>
    <col min="2" max="2" width="16.5703125" style="2" customWidth="1"/>
    <col min="3" max="3" width="3.42578125" style="2" customWidth="1"/>
    <col min="4" max="4" width="84.7109375" customWidth="1"/>
    <col min="5" max="7" width="9.140625" style="87"/>
    <col min="10" max="10" width="9.85546875" customWidth="1"/>
  </cols>
  <sheetData>
    <row r="1" spans="1:7" x14ac:dyDescent="0.25">
      <c r="A1" s="6" t="str">
        <f>IF(Stamdatafane!C5="","Angiv MR-navn og år i Stamdatafanebladet",Stamdatafane!C5)</f>
        <v>Angiv MR-navn og år i Stamdatafanebladet</v>
      </c>
      <c r="B1" s="6" t="str">
        <f>IF(Stamdatafane!C6="","Årstal",Stamdatafane!C6)</f>
        <v>Årstal</v>
      </c>
      <c r="C1" s="27"/>
    </row>
    <row r="2" spans="1:7" ht="15.75" x14ac:dyDescent="0.25">
      <c r="A2" s="79"/>
      <c r="B2" s="80"/>
      <c r="C2" s="27"/>
    </row>
    <row r="3" spans="1:7" ht="18.75" x14ac:dyDescent="0.3">
      <c r="A3" s="110" t="s">
        <v>112</v>
      </c>
      <c r="B3" s="110"/>
      <c r="C3" s="110"/>
      <c r="D3" s="110"/>
      <c r="E3" s="5"/>
      <c r="F3" s="5"/>
      <c r="G3" s="5"/>
    </row>
    <row r="5" spans="1:7" x14ac:dyDescent="0.25">
      <c r="A5" s="11" t="s">
        <v>91</v>
      </c>
      <c r="B5" s="8">
        <f>+'P1'!B5+'P2'!B5+'P3'!B5+'P4'!B5+'P5'!B5+'P6'!B5+'P7'!B5+'P8'!B5+'P9'!B5+'P10'!B5+'P11'!B5+'P12'!B5+'P13'!B5+'P14'!B5</f>
        <v>0</v>
      </c>
      <c r="C5" s="4"/>
      <c r="D5" s="82" t="s">
        <v>113</v>
      </c>
      <c r="E5" s="82"/>
      <c r="F5" s="82"/>
      <c r="G5" s="82"/>
    </row>
    <row r="6" spans="1:7" x14ac:dyDescent="0.25">
      <c r="A6" s="6" t="s">
        <v>236</v>
      </c>
      <c r="B6" s="8">
        <f>+'P1'!B6+'P2'!B6+'P3'!B6+'P4'!B6+'P5'!B6+'P6'!B6+'P7'!B6+'P8'!B6+'P9'!B6+'P10'!B6+'P11'!B6+'P12'!B6+'P13'!B6+'P14'!B6</f>
        <v>0</v>
      </c>
      <c r="C6" s="27"/>
      <c r="D6" s="99" t="s">
        <v>114</v>
      </c>
      <c r="E6" s="99"/>
      <c r="F6" s="99"/>
      <c r="G6" s="99"/>
    </row>
    <row r="7" spans="1:7" x14ac:dyDescent="0.25">
      <c r="A7" s="6" t="s">
        <v>46</v>
      </c>
      <c r="B7" s="8">
        <f>+'P1'!B7+'P2'!B7+'P3'!B7+'P4'!B7+'P5'!B7+'P6'!B7+'P7'!B7+'P8'!B7+'P9'!B7+'P10'!B7+'P11'!B7+'P12'!B7+'P13'!B7+'P14'!B7</f>
        <v>0</v>
      </c>
      <c r="C7" s="27"/>
      <c r="D7" s="99"/>
      <c r="E7" s="99"/>
      <c r="F7" s="99"/>
      <c r="G7" s="99"/>
    </row>
    <row r="8" spans="1:7" x14ac:dyDescent="0.25">
      <c r="A8" s="6" t="s">
        <v>49</v>
      </c>
      <c r="B8" s="8">
        <f>+'P1'!B8+'P2'!B8+'P3'!B8+'P4'!B8+'P5'!B8+'P6'!B8+'P7'!B8+'P8'!B8+'P9'!B8+'P10'!B8+'P11'!B8+'P12'!B8+'P13'!B8+'P14'!B8</f>
        <v>0</v>
      </c>
      <c r="C8" s="27"/>
      <c r="D8" s="99"/>
      <c r="E8" s="99"/>
      <c r="F8" s="99"/>
      <c r="G8" s="99"/>
    </row>
    <row r="9" spans="1:7" x14ac:dyDescent="0.25">
      <c r="A9" s="6" t="s">
        <v>52</v>
      </c>
      <c r="B9" s="8">
        <f>+'P1'!B9+'P2'!B9+'P3'!B9+'P4'!B9+'P5'!B9+'P6'!B9+'P7'!B9+'P8'!B9+'P9'!B9+'P10'!B9+'P11'!B9+'P12'!B9+'P13'!B9+'P14'!B9</f>
        <v>0</v>
      </c>
      <c r="C9" s="27"/>
      <c r="D9" s="99"/>
      <c r="E9" s="99"/>
      <c r="F9" s="99"/>
      <c r="G9" s="99"/>
    </row>
    <row r="10" spans="1:7" x14ac:dyDescent="0.25">
      <c r="A10" s="95" t="s">
        <v>92</v>
      </c>
      <c r="B10" s="8">
        <f>+'P1'!B10+'P2'!B10+'P3'!B10+'P4'!B10+'P5'!B10+'P6'!B10+'P7'!B10+'P8'!B10+'P9'!B10+'P10'!B10+'P11'!B10+'P12'!B10+'P13'!B10+'P14'!B10</f>
        <v>0</v>
      </c>
      <c r="C10" s="27"/>
      <c r="D10" s="6"/>
      <c r="E10" s="99"/>
      <c r="F10" s="99"/>
      <c r="G10" s="99"/>
    </row>
    <row r="11" spans="1:7" x14ac:dyDescent="0.25">
      <c r="A11" s="6" t="s">
        <v>54</v>
      </c>
      <c r="B11" s="8">
        <f>+'P1'!B12+'P2'!B12+'P3'!B12+'P4'!B12+'P5'!B12+'P6'!B12+'P7'!B12+'P8'!B12+'P9'!B12+'P10'!B12+'P11'!B12+'P12'!B12+'P13'!B12+'P14'!B12</f>
        <v>0</v>
      </c>
      <c r="C11" s="27"/>
      <c r="D11" s="99"/>
      <c r="E11" s="99"/>
      <c r="F11" s="99"/>
      <c r="G11" s="99"/>
    </row>
    <row r="12" spans="1:7" x14ac:dyDescent="0.25">
      <c r="A12" s="91" t="s">
        <v>237</v>
      </c>
      <c r="B12" s="92">
        <f>SUM(B5:B11)</f>
        <v>0</v>
      </c>
      <c r="C12" s="93"/>
      <c r="D12" s="94" t="s">
        <v>115</v>
      </c>
      <c r="E12" s="99"/>
      <c r="F12" s="99"/>
      <c r="G12" s="99"/>
    </row>
    <row r="13" spans="1:7" x14ac:dyDescent="0.25">
      <c r="A13" s="6" t="s">
        <v>238</v>
      </c>
      <c r="B13" s="8">
        <f>+'P1'!B14+'P2'!B14+'P3'!B14+'P4'!B14+'P5'!B14+'P6'!B14+'P7'!B14+'P8'!B14+'P9'!B14+'P10'!B14+'P11'!B14+'P12'!B14+'P13'!B14+'P14'!B14</f>
        <v>0</v>
      </c>
      <c r="C13" s="27"/>
      <c r="D13" s="99" t="s">
        <v>116</v>
      </c>
      <c r="E13" s="99"/>
      <c r="F13" s="99"/>
      <c r="G13" s="99"/>
    </row>
    <row r="14" spans="1:7" x14ac:dyDescent="0.25">
      <c r="A14" s="6" t="s">
        <v>95</v>
      </c>
      <c r="B14" s="8">
        <f>+'P1'!B15+'P2'!B15+'P3'!B15+'P4'!B15+'P5'!B15+'P6'!B15+'P7'!B15+'P8'!B15+'P9'!B15+'P10'!B15+'P11'!B15+'P12'!B15+'P13'!B15+'P14'!B15</f>
        <v>0</v>
      </c>
      <c r="C14" s="27"/>
      <c r="D14" s="99"/>
      <c r="E14" s="88"/>
      <c r="F14" s="88"/>
      <c r="G14" s="88"/>
    </row>
    <row r="15" spans="1:7" x14ac:dyDescent="0.25">
      <c r="A15" s="6" t="s">
        <v>65</v>
      </c>
      <c r="B15" s="8">
        <f>+'P1'!B16+'P2'!B16+'P3'!B16+'P4'!B16+'P5'!B16+'P6'!B16+'P7'!B16+'P8'!B16+'P9'!B16+'P10'!B16+'P11'!B16+'P12'!B16+'P13'!B16+'P14'!B16</f>
        <v>0</v>
      </c>
      <c r="C15" s="27"/>
      <c r="D15" s="99"/>
      <c r="E15" s="88"/>
      <c r="F15" s="88"/>
      <c r="G15" s="88"/>
    </row>
    <row r="16" spans="1:7" x14ac:dyDescent="0.25">
      <c r="A16" s="95" t="s">
        <v>117</v>
      </c>
      <c r="B16" s="8">
        <f>+'P1'!B17+'P2'!B17+'P3'!B17+'P4'!B17+'P5'!B17+'P6'!B17+'P7'!B17+'P8'!B17+'P9'!B17+'P10'!B17+'P11'!B17+'P12'!B17+'P13'!B17+'P14'!B17</f>
        <v>0</v>
      </c>
      <c r="C16" s="27"/>
      <c r="D16" s="99"/>
      <c r="E16" s="88"/>
      <c r="F16" s="88"/>
      <c r="G16" s="88"/>
    </row>
    <row r="17" spans="1:7" x14ac:dyDescent="0.25">
      <c r="A17" s="91" t="s">
        <v>239</v>
      </c>
      <c r="B17" s="92">
        <f>SUM(B13:B16)</f>
        <v>0</v>
      </c>
      <c r="C17" s="93"/>
      <c r="D17" s="94"/>
      <c r="E17" s="88"/>
      <c r="F17" s="88"/>
      <c r="G17" s="88"/>
    </row>
    <row r="18" spans="1:7" ht="9" customHeight="1" x14ac:dyDescent="0.25">
      <c r="A18" s="6"/>
      <c r="B18" s="16"/>
      <c r="C18" s="27"/>
      <c r="D18" s="99"/>
      <c r="E18" s="88"/>
      <c r="F18" s="88"/>
      <c r="G18" s="88"/>
    </row>
    <row r="19" spans="1:7" x14ac:dyDescent="0.25">
      <c r="A19" s="6" t="s">
        <v>70</v>
      </c>
      <c r="B19" s="8">
        <f>+'P1'!B21+'P2'!B21+'P3'!B21+'P4'!B21+'P5'!B21+'P6'!B21+'P7'!B21+'P8'!B21+'P9'!B21+'P10'!B21+'P11'!B21+'P12'!B21+'P13'!B21+'P14'!B21</f>
        <v>0</v>
      </c>
      <c r="C19" s="27"/>
      <c r="D19" s="97" t="s">
        <v>118</v>
      </c>
      <c r="E19" s="99"/>
      <c r="F19" s="99"/>
      <c r="G19" s="99"/>
    </row>
    <row r="20" spans="1:7" x14ac:dyDescent="0.25">
      <c r="A20" s="6" t="s">
        <v>73</v>
      </c>
      <c r="B20" s="8">
        <f>+'P1'!B23+'P2'!B23+'P3'!B23+'P4'!B23+'P5'!B23+'P6'!B23+'P7'!B23+'P8'!B23+'P9'!B23+'P10'!B23+'P11'!B23+'P12'!B23+'P13'!B23+'P14'!B23</f>
        <v>0</v>
      </c>
      <c r="C20" s="3"/>
      <c r="D20" s="99"/>
      <c r="E20" s="99"/>
      <c r="F20" s="99"/>
      <c r="G20" s="99"/>
    </row>
    <row r="21" spans="1:7" ht="20.25" customHeight="1" x14ac:dyDescent="0.25">
      <c r="B21" s="27"/>
      <c r="C21" s="27"/>
    </row>
    <row r="22" spans="1:7" ht="18.75" x14ac:dyDescent="0.3">
      <c r="A22" s="110" t="s">
        <v>119</v>
      </c>
      <c r="B22" s="110"/>
      <c r="C22" s="110"/>
      <c r="D22" s="110"/>
      <c r="E22" s="5"/>
      <c r="F22" s="5"/>
      <c r="G22" s="5"/>
    </row>
    <row r="23" spans="1:7" ht="18.75" x14ac:dyDescent="0.3">
      <c r="A23" s="89" t="s">
        <v>120</v>
      </c>
      <c r="B23" s="5" t="s">
        <v>121</v>
      </c>
      <c r="C23" s="5"/>
      <c r="D23" s="5" t="s">
        <v>122</v>
      </c>
      <c r="E23" s="89"/>
      <c r="F23" s="89"/>
      <c r="G23" s="89"/>
    </row>
    <row r="24" spans="1:7" x14ac:dyDescent="0.25">
      <c r="A24" t="s">
        <v>123</v>
      </c>
      <c r="B24" s="27"/>
      <c r="C24" s="27"/>
    </row>
    <row r="25" spans="1:7" x14ac:dyDescent="0.25">
      <c r="A25" t="s">
        <v>124</v>
      </c>
      <c r="B25" s="27"/>
      <c r="C25" s="27"/>
    </row>
    <row r="26" spans="1:7" x14ac:dyDescent="0.25">
      <c r="A26" t="s">
        <v>125</v>
      </c>
      <c r="B26" s="27"/>
      <c r="C26" s="27"/>
    </row>
    <row r="27" spans="1:7" x14ac:dyDescent="0.25">
      <c r="A27" s="6" t="s">
        <v>126</v>
      </c>
      <c r="B27" s="8">
        <f>+B7-B14</f>
        <v>0</v>
      </c>
      <c r="C27" s="27"/>
      <c r="D27" s="7" t="s">
        <v>127</v>
      </c>
    </row>
    <row r="28" spans="1:7" x14ac:dyDescent="0.25">
      <c r="A28" t="s">
        <v>128</v>
      </c>
      <c r="B28" s="27"/>
      <c r="C28" s="27"/>
    </row>
    <row r="29" spans="1:7" x14ac:dyDescent="0.25">
      <c r="A29" t="s">
        <v>129</v>
      </c>
      <c r="B29" s="27"/>
      <c r="C29" s="27"/>
    </row>
    <row r="30" spans="1:7" x14ac:dyDescent="0.25">
      <c r="A30" s="6" t="s">
        <v>130</v>
      </c>
      <c r="B30" s="8">
        <f>+B8-B15</f>
        <v>0</v>
      </c>
      <c r="C30" s="27"/>
      <c r="D30" s="7" t="s">
        <v>131</v>
      </c>
    </row>
    <row r="31" spans="1:7" ht="15.75" thickBot="1" x14ac:dyDescent="0.3">
      <c r="A31" t="s">
        <v>132</v>
      </c>
      <c r="B31" s="27"/>
      <c r="C31" s="27"/>
    </row>
    <row r="32" spans="1:7" ht="15.75" thickBot="1" x14ac:dyDescent="0.3">
      <c r="A32" s="9" t="s">
        <v>133</v>
      </c>
      <c r="B32" s="90">
        <f>-B20+B5</f>
        <v>0</v>
      </c>
      <c r="C32" s="27"/>
      <c r="D32" s="6" t="s">
        <v>134</v>
      </c>
    </row>
    <row r="33" spans="1:4" x14ac:dyDescent="0.25">
      <c r="A33" t="s">
        <v>135</v>
      </c>
      <c r="B33" s="27"/>
      <c r="C33" s="27"/>
      <c r="D33" s="26" t="s">
        <v>136</v>
      </c>
    </row>
    <row r="35" spans="1:4" x14ac:dyDescent="0.25">
      <c r="A35" s="100" t="s">
        <v>137</v>
      </c>
      <c r="B35" s="101">
        <f>+('P1'!B11-'P1'!B18)+('P2'!B11-'P2'!B18)+('P3'!B11-'P3'!B18)+('P4'!B11-'P4'!B18)+('P5'!B11-'P5'!B18)+('P6'!B11-'P6'!B18)+('P7'!B11-'P7'!B18)+('P8'!B11-'P8'!B18)+('P9'!B11-'P9'!B18)+('P10'!B11-'P10'!B18)+('P11'!B11-'P11'!B18)+('P12'!B11-'P12'!B18)+('P13'!B11-'P13'!B18)+('P14'!B11-'P14'!B18)</f>
        <v>0</v>
      </c>
      <c r="C35" s="102"/>
      <c r="D35" s="100" t="s">
        <v>138</v>
      </c>
    </row>
  </sheetData>
  <mergeCells count="2">
    <mergeCell ref="A3:D3"/>
    <mergeCell ref="A22:D22"/>
  </mergeCells>
  <phoneticPr fontId="7" type="noConversion"/>
  <conditionalFormatting sqref="B35">
    <cfRule type="cellIs" dxfId="0" priority="1" stopIfTrue="1" operator="notBetween">
      <formula>0</formula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O35"/>
  <sheetViews>
    <sheetView topLeftCell="B1" workbookViewId="0">
      <selection activeCell="O13" sqref="O13"/>
    </sheetView>
  </sheetViews>
  <sheetFormatPr defaultRowHeight="15" x14ac:dyDescent="0.25"/>
  <cols>
    <col min="1" max="1" width="4.5703125" hidden="1" customWidth="1"/>
    <col min="2" max="2" width="52" bestFit="1" customWidth="1"/>
    <col min="3" max="3" width="6.28515625" customWidth="1"/>
    <col min="4" max="4" width="10.140625" bestFit="1" customWidth="1"/>
    <col min="6" max="6" width="10.42578125" bestFit="1" customWidth="1"/>
    <col min="14" max="14" width="10.42578125" bestFit="1" customWidth="1"/>
    <col min="15" max="15" width="10.5703125" bestFit="1" customWidth="1"/>
  </cols>
  <sheetData>
    <row r="1" spans="1:15" ht="15.75" x14ac:dyDescent="0.25">
      <c r="A1" s="79"/>
      <c r="B1" s="6" t="str">
        <f>IF(Stamdatafane!D5="","Angiv MR-navn og år i Stamdatafanebladet",Stamdatafane!D5)</f>
        <v>Angiv MR-navn og år i Stamdatafanebladet</v>
      </c>
      <c r="C1" s="6" t="str">
        <f>IF(Stamdatafane!C6="","Årstal",Stamdatafane!C6)</f>
        <v>Årstal</v>
      </c>
    </row>
    <row r="2" spans="1:15" x14ac:dyDescent="0.25">
      <c r="B2" s="28" t="s">
        <v>139</v>
      </c>
      <c r="C2" s="28"/>
      <c r="D2" s="29"/>
      <c r="E2" s="29"/>
      <c r="F2" s="29"/>
      <c r="G2" s="29"/>
      <c r="H2" s="29"/>
      <c r="I2" s="29"/>
      <c r="J2" s="29"/>
      <c r="K2" s="29"/>
      <c r="L2" s="29"/>
      <c r="M2" s="30"/>
      <c r="N2" s="29"/>
      <c r="O2" s="29"/>
    </row>
    <row r="3" spans="1:15" x14ac:dyDescent="0.25">
      <c r="B3" s="30" t="s">
        <v>140</v>
      </c>
      <c r="C3" s="30"/>
      <c r="D3" s="29"/>
      <c r="E3" s="29"/>
      <c r="F3" s="29"/>
      <c r="G3" s="29"/>
      <c r="H3" s="29"/>
      <c r="I3" s="29"/>
      <c r="J3" s="31"/>
      <c r="K3" s="29"/>
      <c r="L3" s="29"/>
      <c r="M3" s="29"/>
      <c r="N3" s="29"/>
      <c r="O3" s="29"/>
    </row>
    <row r="4" spans="1:15" x14ac:dyDescent="0.25">
      <c r="B4" s="29" t="s">
        <v>141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5" x14ac:dyDescent="0.25">
      <c r="B5" s="29" t="s">
        <v>142</v>
      </c>
      <c r="C5" s="29"/>
      <c r="D5" s="29"/>
      <c r="E5" s="32" t="s">
        <v>143</v>
      </c>
      <c r="G5" s="29"/>
      <c r="H5" s="29"/>
      <c r="I5" s="29"/>
      <c r="J5" s="29"/>
      <c r="K5" s="29"/>
      <c r="L5" s="29"/>
      <c r="M5" s="29"/>
      <c r="N5" s="29"/>
      <c r="O5" s="29"/>
    </row>
    <row r="6" spans="1:15" x14ac:dyDescent="0.25">
      <c r="B6" s="29" t="s">
        <v>144</v>
      </c>
      <c r="C6" s="29"/>
      <c r="D6" s="29"/>
      <c r="E6" s="32"/>
      <c r="G6" s="29"/>
      <c r="H6" s="29"/>
      <c r="I6" s="29"/>
      <c r="K6" s="29"/>
      <c r="L6" s="29"/>
      <c r="M6" s="29"/>
      <c r="N6" s="29"/>
      <c r="O6" s="29"/>
    </row>
    <row r="7" spans="1:15" ht="15.75" thickBot="1" x14ac:dyDescent="0.3"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</row>
    <row r="8" spans="1:15" x14ac:dyDescent="0.25">
      <c r="B8" s="33"/>
      <c r="C8" s="33"/>
      <c r="D8" s="34"/>
      <c r="E8" s="35"/>
      <c r="F8" s="36"/>
      <c r="G8" s="37"/>
      <c r="H8" s="38"/>
      <c r="I8" s="35"/>
      <c r="J8" s="34"/>
      <c r="K8" s="34"/>
      <c r="L8" s="34"/>
      <c r="M8" s="35"/>
      <c r="N8" s="37"/>
      <c r="O8" s="34"/>
    </row>
    <row r="9" spans="1:15" x14ac:dyDescent="0.25">
      <c r="B9" s="39"/>
      <c r="C9" s="39"/>
      <c r="D9" s="40"/>
      <c r="E9" s="41"/>
      <c r="F9" s="42" t="s">
        <v>145</v>
      </c>
      <c r="G9" s="43" t="s">
        <v>145</v>
      </c>
      <c r="H9" s="44"/>
      <c r="I9" s="41"/>
      <c r="J9" s="40"/>
      <c r="K9" s="40"/>
      <c r="L9" s="40"/>
      <c r="M9" s="41"/>
      <c r="N9" s="45"/>
      <c r="O9" s="40"/>
    </row>
    <row r="10" spans="1:15" x14ac:dyDescent="0.25">
      <c r="B10" s="39"/>
      <c r="C10" s="39" t="s">
        <v>146</v>
      </c>
      <c r="D10" s="45" t="s">
        <v>147</v>
      </c>
      <c r="E10" s="46" t="s">
        <v>148</v>
      </c>
      <c r="F10" s="47" t="s">
        <v>149</v>
      </c>
      <c r="G10" s="45" t="s">
        <v>150</v>
      </c>
      <c r="H10" s="48" t="s">
        <v>151</v>
      </c>
      <c r="I10" s="46" t="s">
        <v>152</v>
      </c>
      <c r="J10" s="45" t="s">
        <v>153</v>
      </c>
      <c r="K10" s="45" t="s">
        <v>154</v>
      </c>
      <c r="L10" s="45" t="s">
        <v>155</v>
      </c>
      <c r="M10" s="46" t="s">
        <v>156</v>
      </c>
      <c r="N10" s="45" t="s">
        <v>157</v>
      </c>
      <c r="O10" s="45" t="s">
        <v>147</v>
      </c>
    </row>
    <row r="11" spans="1:15" x14ac:dyDescent="0.25">
      <c r="B11" s="47" t="s">
        <v>158</v>
      </c>
      <c r="C11" s="47"/>
      <c r="D11" s="45" t="s">
        <v>159</v>
      </c>
      <c r="E11" s="46" t="s">
        <v>160</v>
      </c>
      <c r="F11" s="49" t="s">
        <v>161</v>
      </c>
      <c r="G11" s="50" t="s">
        <v>162</v>
      </c>
      <c r="H11" s="48" t="s">
        <v>163</v>
      </c>
      <c r="I11" s="46" t="s">
        <v>164</v>
      </c>
      <c r="J11" s="45" t="s">
        <v>165</v>
      </c>
      <c r="K11" s="45" t="s">
        <v>166</v>
      </c>
      <c r="L11" s="45" t="s">
        <v>167</v>
      </c>
      <c r="M11" s="46" t="s">
        <v>243</v>
      </c>
      <c r="N11" s="45" t="s">
        <v>168</v>
      </c>
      <c r="O11" s="45" t="s">
        <v>169</v>
      </c>
    </row>
    <row r="12" spans="1:15" x14ac:dyDescent="0.25">
      <c r="B12" s="39"/>
      <c r="C12" s="39"/>
      <c r="D12" s="45" t="s">
        <v>240</v>
      </c>
      <c r="E12" s="46" t="s">
        <v>241</v>
      </c>
      <c r="F12" s="42" t="s">
        <v>170</v>
      </c>
      <c r="G12" s="43" t="s">
        <v>171</v>
      </c>
      <c r="H12" s="48" t="s">
        <v>172</v>
      </c>
      <c r="I12" s="46" t="s">
        <v>173</v>
      </c>
      <c r="J12" s="45" t="s">
        <v>174</v>
      </c>
      <c r="K12" s="45" t="s">
        <v>175</v>
      </c>
      <c r="L12" s="45" t="s">
        <v>242</v>
      </c>
      <c r="M12" s="46" t="s">
        <v>176</v>
      </c>
      <c r="N12" s="45" t="s">
        <v>177</v>
      </c>
      <c r="O12" s="45" t="s">
        <v>244</v>
      </c>
    </row>
    <row r="13" spans="1:15" x14ac:dyDescent="0.25">
      <c r="B13" s="39"/>
      <c r="C13" s="39"/>
      <c r="D13" s="45" t="s">
        <v>178</v>
      </c>
      <c r="E13" s="46"/>
      <c r="F13" s="47" t="s">
        <v>179</v>
      </c>
      <c r="G13" s="45" t="s">
        <v>180</v>
      </c>
      <c r="H13" s="48"/>
      <c r="I13" s="46" t="s">
        <v>181</v>
      </c>
      <c r="J13" s="45" t="s">
        <v>182</v>
      </c>
      <c r="K13" s="45"/>
      <c r="L13" s="45"/>
      <c r="M13" s="46"/>
      <c r="N13" s="45" t="s">
        <v>183</v>
      </c>
      <c r="O13" s="45" t="s">
        <v>184</v>
      </c>
    </row>
    <row r="14" spans="1:15" x14ac:dyDescent="0.25">
      <c r="B14" s="39"/>
      <c r="C14" s="39"/>
      <c r="D14" s="45"/>
      <c r="E14" s="46"/>
      <c r="F14" s="47" t="s">
        <v>161</v>
      </c>
      <c r="G14" s="45" t="s">
        <v>185</v>
      </c>
      <c r="H14" s="48"/>
      <c r="I14" s="46"/>
      <c r="J14" s="45" t="s">
        <v>181</v>
      </c>
      <c r="K14" s="45"/>
      <c r="L14" s="45"/>
      <c r="M14" s="46"/>
      <c r="N14" s="45"/>
      <c r="O14" s="45"/>
    </row>
    <row r="15" spans="1:15" ht="15.75" thickBot="1" x14ac:dyDescent="0.3">
      <c r="B15" s="51"/>
      <c r="C15" s="51"/>
      <c r="D15" s="52"/>
      <c r="E15" s="53"/>
      <c r="F15" s="54"/>
      <c r="G15" s="52"/>
      <c r="H15" s="55"/>
      <c r="I15" s="53"/>
      <c r="J15" s="52"/>
      <c r="K15" s="52"/>
      <c r="L15" s="52"/>
      <c r="M15" s="53"/>
      <c r="N15" s="52"/>
      <c r="O15" s="52"/>
    </row>
    <row r="16" spans="1:15" x14ac:dyDescent="0.25">
      <c r="A16">
        <v>1</v>
      </c>
      <c r="B16" s="57" t="str">
        <f>CONCATENATE('P1'!$A$3," ",'P1'!$B$3)</f>
        <v>Projekt 1:  Skriv projektnavn her</v>
      </c>
      <c r="C16" s="76" t="str">
        <f>+'P1'!$B$4</f>
        <v>8XXX</v>
      </c>
      <c r="D16" s="56">
        <f>+'P1'!$B$5</f>
        <v>0</v>
      </c>
      <c r="E16" s="56">
        <f>+'P1'!$B$6</f>
        <v>0</v>
      </c>
      <c r="F16" s="56">
        <f>+'P1'!$B$7-'P1'!$B$15</f>
        <v>0</v>
      </c>
      <c r="G16" s="56">
        <f>+'P1'!$B$8-'P1'!$B$16</f>
        <v>0</v>
      </c>
      <c r="H16" s="56">
        <f>+'P1'!$B$9</f>
        <v>0</v>
      </c>
      <c r="I16" s="56">
        <f>+'P1'!$B$10-'P1'!$B$17</f>
        <v>0</v>
      </c>
      <c r="J16" s="56">
        <f>+'P1'!$B$11-'P1'!$B$18</f>
        <v>0</v>
      </c>
      <c r="K16" s="56">
        <f>+'P1'!$B$12</f>
        <v>0</v>
      </c>
      <c r="L16" s="107">
        <f>SUM(D16:K16)</f>
        <v>0</v>
      </c>
      <c r="M16" s="56">
        <f>+'P1'!$B$14</f>
        <v>0</v>
      </c>
      <c r="N16" s="56">
        <f>+'P1'!$B$21</f>
        <v>0</v>
      </c>
      <c r="O16" s="108">
        <f>L16-M16-N16</f>
        <v>0</v>
      </c>
    </row>
    <row r="17" spans="1:15" x14ac:dyDescent="0.25">
      <c r="A17">
        <v>2</v>
      </c>
      <c r="B17" s="57" t="str">
        <f>CONCATENATE('P2'!$A$3," ",'P2'!$B$3)</f>
        <v>Projekt 2:  Skriv projektnavn her</v>
      </c>
      <c r="C17" s="76" t="str">
        <f>+'P2'!$B$4</f>
        <v>8XXX</v>
      </c>
      <c r="D17" s="56">
        <f>+'P2'!$B$5</f>
        <v>0</v>
      </c>
      <c r="E17" s="56">
        <f>+'P2'!$B$6</f>
        <v>0</v>
      </c>
      <c r="F17" s="56">
        <f>+'P2'!$B$7-'P2'!$B$15</f>
        <v>0</v>
      </c>
      <c r="G17" s="56">
        <f>+'P2'!$B$8-'P2'!$B$16</f>
        <v>0</v>
      </c>
      <c r="H17" s="56">
        <f>+'P2'!$B$9</f>
        <v>0</v>
      </c>
      <c r="I17" s="56">
        <f>+'P2'!$B$10-'P2'!$B$17</f>
        <v>0</v>
      </c>
      <c r="J17" s="56">
        <f>+'P2'!B11-'P2'!$B$18</f>
        <v>0</v>
      </c>
      <c r="K17" s="56">
        <f>+'P2'!$B$12</f>
        <v>0</v>
      </c>
      <c r="L17" s="107">
        <f>SUM(D17:K17)</f>
        <v>0</v>
      </c>
      <c r="M17" s="56">
        <f>+'P2'!$B$14</f>
        <v>0</v>
      </c>
      <c r="N17" s="56">
        <f>+'P2'!$B$21</f>
        <v>0</v>
      </c>
      <c r="O17" s="108">
        <f>L17-M17-N17</f>
        <v>0</v>
      </c>
    </row>
    <row r="18" spans="1:15" x14ac:dyDescent="0.25">
      <c r="A18">
        <v>3</v>
      </c>
      <c r="B18" s="57" t="str">
        <f>CONCATENATE('P3'!$A$3," ",'P3'!$B$3)</f>
        <v>Projekt 3:  Skriv projektnavn her</v>
      </c>
      <c r="C18" s="76" t="str">
        <f>+'P3'!$B$4</f>
        <v>8XXX</v>
      </c>
      <c r="D18" s="56">
        <f>+'P3'!$B$5</f>
        <v>0</v>
      </c>
      <c r="E18" s="56">
        <f>+'P3'!$B$6</f>
        <v>0</v>
      </c>
      <c r="F18" s="56">
        <f>+'P3'!$B$7-'P3'!$B$15</f>
        <v>0</v>
      </c>
      <c r="G18" s="56">
        <f>+'P3'!$B$8-'P3'!$B$16</f>
        <v>0</v>
      </c>
      <c r="H18" s="56">
        <f>+'P3'!$B$9</f>
        <v>0</v>
      </c>
      <c r="I18" s="56">
        <f>+'P3'!$B$10-'P3'!$B$17</f>
        <v>0</v>
      </c>
      <c r="J18" s="56">
        <f>+'P3'!$B$11-'P3'!$B$18</f>
        <v>0</v>
      </c>
      <c r="K18" s="56">
        <f>+'P3'!$B$12</f>
        <v>0</v>
      </c>
      <c r="L18" s="107">
        <f>SUM(D18:K18)</f>
        <v>0</v>
      </c>
      <c r="M18" s="56">
        <f>+'P3'!$B$14</f>
        <v>0</v>
      </c>
      <c r="N18" s="56">
        <f>+'P3'!$B$21</f>
        <v>0</v>
      </c>
      <c r="O18" s="108">
        <f>L18-M18-N18</f>
        <v>0</v>
      </c>
    </row>
    <row r="19" spans="1:15" x14ac:dyDescent="0.25">
      <c r="A19">
        <v>4</v>
      </c>
      <c r="B19" s="57" t="str">
        <f>CONCATENATE('P4'!$A$3," ",'P4'!$B$3)</f>
        <v>Projekt 4:  Skriv projektnavn her</v>
      </c>
      <c r="C19" s="76" t="str">
        <f>+'P4'!$B$4</f>
        <v>8XXX</v>
      </c>
      <c r="D19" s="56">
        <f>+'P4'!$B$5</f>
        <v>0</v>
      </c>
      <c r="E19" s="56">
        <f>+'P4'!$B$6</f>
        <v>0</v>
      </c>
      <c r="F19" s="56">
        <f>+'P4'!$B$7-'P4'!$B$15</f>
        <v>0</v>
      </c>
      <c r="G19" s="56">
        <f>+'P4'!$B$8-'P4'!$B$16</f>
        <v>0</v>
      </c>
      <c r="H19" s="56">
        <f>+'P4'!$B$9</f>
        <v>0</v>
      </c>
      <c r="I19" s="56">
        <f>+'P4'!$B$10-'P4'!$B$17</f>
        <v>0</v>
      </c>
      <c r="J19" s="56">
        <f>+'P4'!$B$11-'P4'!$B$18</f>
        <v>0</v>
      </c>
      <c r="K19" s="56">
        <f>+'P4'!$B$12</f>
        <v>0</v>
      </c>
      <c r="L19" s="107">
        <f t="shared" ref="L19:L29" si="0">SUM(D19:K19)</f>
        <v>0</v>
      </c>
      <c r="M19" s="56">
        <f>+'P4'!$B$14</f>
        <v>0</v>
      </c>
      <c r="N19" s="56">
        <f>+'P4'!$B$21</f>
        <v>0</v>
      </c>
      <c r="O19" s="108">
        <f t="shared" ref="O19:O29" si="1">L19-M19-N19</f>
        <v>0</v>
      </c>
    </row>
    <row r="20" spans="1:15" x14ac:dyDescent="0.25">
      <c r="A20">
        <v>5</v>
      </c>
      <c r="B20" s="57" t="str">
        <f>CONCATENATE('P5'!$A$3," ",'P5'!$B$3)</f>
        <v>Projekt 5:  Skriv projektnavn her</v>
      </c>
      <c r="C20" s="76" t="str">
        <f>+'P5'!$B$4</f>
        <v>8XXX</v>
      </c>
      <c r="D20" s="56">
        <f>+'P5'!$B$5</f>
        <v>0</v>
      </c>
      <c r="E20" s="56">
        <f>+'P5'!$B$6</f>
        <v>0</v>
      </c>
      <c r="F20" s="56">
        <f>+'P5'!$B$7-'P5'!$B$15</f>
        <v>0</v>
      </c>
      <c r="G20" s="56">
        <f>+'P5'!$B$8-'P5'!$B$16</f>
        <v>0</v>
      </c>
      <c r="H20" s="56">
        <f>+'P5'!$B$9</f>
        <v>0</v>
      </c>
      <c r="I20" s="56">
        <f>+'P5'!$B$10-'P5'!$B$17</f>
        <v>0</v>
      </c>
      <c r="J20" s="56">
        <f>+'P5'!$B$11-'P5'!$B$18</f>
        <v>0</v>
      </c>
      <c r="K20" s="56">
        <f>+'P5'!$B$12</f>
        <v>0</v>
      </c>
      <c r="L20" s="107">
        <f t="shared" si="0"/>
        <v>0</v>
      </c>
      <c r="M20" s="56">
        <f>+'P5'!$B$14</f>
        <v>0</v>
      </c>
      <c r="N20" s="56">
        <f>+'P5'!$B$21</f>
        <v>0</v>
      </c>
      <c r="O20" s="108">
        <f t="shared" si="1"/>
        <v>0</v>
      </c>
    </row>
    <row r="21" spans="1:15" x14ac:dyDescent="0.25">
      <c r="A21">
        <v>6</v>
      </c>
      <c r="B21" s="57" t="str">
        <f>CONCATENATE('P6'!$A$3," ",'P6'!$B$3)</f>
        <v>Projekt 6:  Skriv projektnavn her</v>
      </c>
      <c r="C21" s="76" t="str">
        <f>+'P6'!$B$4</f>
        <v>8XXX</v>
      </c>
      <c r="D21" s="56">
        <f>+'P6'!$B$5</f>
        <v>0</v>
      </c>
      <c r="E21" s="56">
        <f>+'P6'!$B$6</f>
        <v>0</v>
      </c>
      <c r="F21" s="56">
        <f>+'P6'!$B$7-'P6'!$B$15</f>
        <v>0</v>
      </c>
      <c r="G21" s="56">
        <f>+'P6'!$B$8-'P6'!$B$16</f>
        <v>0</v>
      </c>
      <c r="H21" s="56">
        <f>+'P6'!$B$9</f>
        <v>0</v>
      </c>
      <c r="I21" s="56">
        <f>+'P6'!$B$10-'P6'!$B$17</f>
        <v>0</v>
      </c>
      <c r="J21" s="56">
        <f>+'P6'!$B$11-'P6'!$B$18</f>
        <v>0</v>
      </c>
      <c r="K21" s="56">
        <f>+'P6'!$B$12</f>
        <v>0</v>
      </c>
      <c r="L21" s="107">
        <f t="shared" si="0"/>
        <v>0</v>
      </c>
      <c r="M21" s="56">
        <f>+'P6'!$B$14</f>
        <v>0</v>
      </c>
      <c r="N21" s="56">
        <f>+'P6'!$B$21</f>
        <v>0</v>
      </c>
      <c r="O21" s="108">
        <f t="shared" si="1"/>
        <v>0</v>
      </c>
    </row>
    <row r="22" spans="1:15" x14ac:dyDescent="0.25">
      <c r="A22">
        <v>7</v>
      </c>
      <c r="B22" s="57" t="str">
        <f>CONCATENATE('P7'!$A$3," ",'P7'!$B$3)</f>
        <v>Projekt 7:  Skriv projektnavn her</v>
      </c>
      <c r="C22" s="76" t="str">
        <f>+'P7'!$B$4</f>
        <v>8XXX</v>
      </c>
      <c r="D22" s="56">
        <f>+'P7'!$B$5</f>
        <v>0</v>
      </c>
      <c r="E22" s="56">
        <f>+'P7'!$B$6</f>
        <v>0</v>
      </c>
      <c r="F22" s="56">
        <f>+'P7'!$B$7-'P7'!$B$15</f>
        <v>0</v>
      </c>
      <c r="G22" s="56">
        <f>+'P7'!$B$8-'P7'!$B$16</f>
        <v>0</v>
      </c>
      <c r="H22" s="56">
        <f>+'P7'!$B$9</f>
        <v>0</v>
      </c>
      <c r="I22" s="56">
        <f>+'P7'!$B$10-'P7'!$B$17</f>
        <v>0</v>
      </c>
      <c r="J22" s="56">
        <f>+'P7'!$B$11-'P7'!$B$18</f>
        <v>0</v>
      </c>
      <c r="K22" s="56">
        <f>+'P7'!$B$12</f>
        <v>0</v>
      </c>
      <c r="L22" s="107">
        <f t="shared" si="0"/>
        <v>0</v>
      </c>
      <c r="M22" s="56">
        <f>+'P7'!$B$14</f>
        <v>0</v>
      </c>
      <c r="N22" s="56">
        <f>+'P7'!$B$21</f>
        <v>0</v>
      </c>
      <c r="O22" s="108">
        <f t="shared" si="1"/>
        <v>0</v>
      </c>
    </row>
    <row r="23" spans="1:15" x14ac:dyDescent="0.25">
      <c r="A23">
        <v>8</v>
      </c>
      <c r="B23" s="57" t="str">
        <f>CONCATENATE('P8'!$A$3," ",'P8'!$B$3)</f>
        <v>Projekt 8:  Skriv projektnavn her</v>
      </c>
      <c r="C23" s="76" t="str">
        <f>+'P8'!$B$4</f>
        <v>8XXX</v>
      </c>
      <c r="D23" s="56">
        <f>+'P8'!$B$5</f>
        <v>0</v>
      </c>
      <c r="E23" s="56">
        <f>+'P8'!$B$6</f>
        <v>0</v>
      </c>
      <c r="F23" s="56">
        <f>+'P8'!$B$7-'P8'!$B$15</f>
        <v>0</v>
      </c>
      <c r="G23" s="56">
        <f>+'P8'!$B$8-'P8'!$B$16</f>
        <v>0</v>
      </c>
      <c r="H23" s="56">
        <f>+'P8'!$B$9</f>
        <v>0</v>
      </c>
      <c r="I23" s="56">
        <f>+'P8'!$B$10-'P8'!$B$17</f>
        <v>0</v>
      </c>
      <c r="J23" s="56">
        <f>+'P8'!$B$11-'P8'!$B$18</f>
        <v>0</v>
      </c>
      <c r="K23" s="56">
        <f>+'P8'!$B$12</f>
        <v>0</v>
      </c>
      <c r="L23" s="107">
        <f t="shared" si="0"/>
        <v>0</v>
      </c>
      <c r="M23" s="56">
        <f>+'P8'!$B$14</f>
        <v>0</v>
      </c>
      <c r="N23" s="56">
        <f>+'P8'!$B$21</f>
        <v>0</v>
      </c>
      <c r="O23" s="108">
        <f t="shared" si="1"/>
        <v>0</v>
      </c>
    </row>
    <row r="24" spans="1:15" x14ac:dyDescent="0.25">
      <c r="A24">
        <v>9</v>
      </c>
      <c r="B24" s="57" t="str">
        <f>CONCATENATE('P9'!$A$3," ",'P9'!$B$3)</f>
        <v>Projekt 9:  Skriv projektnavn her</v>
      </c>
      <c r="C24" s="76" t="str">
        <f>+'P9'!$B$4</f>
        <v>8XXX</v>
      </c>
      <c r="D24" s="56">
        <f>+'P9'!$B$5</f>
        <v>0</v>
      </c>
      <c r="E24" s="56">
        <f>+'P9'!$B$6</f>
        <v>0</v>
      </c>
      <c r="F24" s="56">
        <f>+'P9'!$B$7-'P9'!$B$15</f>
        <v>0</v>
      </c>
      <c r="G24" s="56">
        <f>+'P9'!$B$8-'P9'!$B$16</f>
        <v>0</v>
      </c>
      <c r="H24" s="56">
        <f>+'P9'!$B$9</f>
        <v>0</v>
      </c>
      <c r="I24" s="56">
        <f>+'P9'!$B$10-'P9'!$B$17</f>
        <v>0</v>
      </c>
      <c r="J24" s="56">
        <f>+'P9'!$B$11-'P9'!$B$18</f>
        <v>0</v>
      </c>
      <c r="K24" s="56">
        <f>+'P9'!$B$12</f>
        <v>0</v>
      </c>
      <c r="L24" s="107">
        <f t="shared" si="0"/>
        <v>0</v>
      </c>
      <c r="M24" s="56">
        <f>+'P9'!$B$14</f>
        <v>0</v>
      </c>
      <c r="N24" s="56">
        <f>+'P9'!$B$21</f>
        <v>0</v>
      </c>
      <c r="O24" s="108">
        <f t="shared" si="1"/>
        <v>0</v>
      </c>
    </row>
    <row r="25" spans="1:15" x14ac:dyDescent="0.25">
      <c r="A25">
        <v>10</v>
      </c>
      <c r="B25" s="57" t="str">
        <f>CONCATENATE('P10'!$A$3," ",'P10'!$B$3)</f>
        <v>Projekt 10:  Skriv projektnavn her</v>
      </c>
      <c r="C25" s="76" t="str">
        <f>+'P10'!$B$4</f>
        <v>8XXX</v>
      </c>
      <c r="D25" s="56">
        <f>+'P10'!$B$5</f>
        <v>0</v>
      </c>
      <c r="E25" s="56">
        <f>+'P10'!$B$6</f>
        <v>0</v>
      </c>
      <c r="F25" s="56">
        <f>+'P10'!$B$7-'P10'!$B$15</f>
        <v>0</v>
      </c>
      <c r="G25" s="56">
        <f>+'P10'!$B$8-'P10'!$B$16</f>
        <v>0</v>
      </c>
      <c r="H25" s="56">
        <f>+'P10'!$B$9</f>
        <v>0</v>
      </c>
      <c r="I25" s="56">
        <f>+'P10'!$B$10-'P10'!$B$17</f>
        <v>0</v>
      </c>
      <c r="J25" s="56">
        <f>+'P10'!$B$11-'P10'!$B$18</f>
        <v>0</v>
      </c>
      <c r="K25" s="56">
        <f>+'P10'!$B$12</f>
        <v>0</v>
      </c>
      <c r="L25" s="107">
        <f t="shared" si="0"/>
        <v>0</v>
      </c>
      <c r="M25" s="56">
        <f>+'P10'!$B$14</f>
        <v>0</v>
      </c>
      <c r="N25" s="56">
        <f>+'P10'!$B$21</f>
        <v>0</v>
      </c>
      <c r="O25" s="108">
        <f t="shared" si="1"/>
        <v>0</v>
      </c>
    </row>
    <row r="26" spans="1:15" x14ac:dyDescent="0.25">
      <c r="A26">
        <v>11</v>
      </c>
      <c r="B26" s="57" t="str">
        <f>CONCATENATE('P11'!$A$3," ",'P11'!$B$3)</f>
        <v>Projekt 11:  Skriv projektnavn her</v>
      </c>
      <c r="C26" s="76" t="str">
        <f>+'P11'!$B$4</f>
        <v>8XXX</v>
      </c>
      <c r="D26" s="56">
        <f>+'P11'!$B$5</f>
        <v>0</v>
      </c>
      <c r="E26" s="56">
        <f>+'P11'!$B$6</f>
        <v>0</v>
      </c>
      <c r="F26" s="56">
        <f>+'P11'!$B$7-'P11'!$B$15</f>
        <v>0</v>
      </c>
      <c r="G26" s="56">
        <f>+'P11'!$B$8-'P11'!$B$16</f>
        <v>0</v>
      </c>
      <c r="H26" s="56">
        <f>+'P11'!$B$9</f>
        <v>0</v>
      </c>
      <c r="I26" s="56">
        <f>+'P11'!$B$10-'P11'!$B$17</f>
        <v>0</v>
      </c>
      <c r="J26" s="56">
        <f>+'P11'!$B$11-'P11'!$B$18</f>
        <v>0</v>
      </c>
      <c r="K26" s="56">
        <f>+'P11'!$B$12</f>
        <v>0</v>
      </c>
      <c r="L26" s="107">
        <f t="shared" si="0"/>
        <v>0</v>
      </c>
      <c r="M26" s="56">
        <f>+'P11'!$B$14</f>
        <v>0</v>
      </c>
      <c r="N26" s="56">
        <f>+'P11'!$B$21</f>
        <v>0</v>
      </c>
      <c r="O26" s="108">
        <f t="shared" si="1"/>
        <v>0</v>
      </c>
    </row>
    <row r="27" spans="1:15" x14ac:dyDescent="0.25">
      <c r="A27">
        <v>12</v>
      </c>
      <c r="B27" s="57" t="str">
        <f>CONCATENATE('P12'!$A$3," ",'P12'!$B$3)</f>
        <v>Projekt 12:  Skriv projektnavn her</v>
      </c>
      <c r="C27" s="76" t="str">
        <f>+'P12'!$B$4</f>
        <v>8XXX</v>
      </c>
      <c r="D27" s="56">
        <f>+'P12'!$B$5</f>
        <v>0</v>
      </c>
      <c r="E27" s="56">
        <f>+'P12'!$B$6</f>
        <v>0</v>
      </c>
      <c r="F27" s="56">
        <f>+'P12'!$B$7-'P12'!$B$15</f>
        <v>0</v>
      </c>
      <c r="G27" s="56">
        <f>+'P12'!$B$8-'P12'!$B$16</f>
        <v>0</v>
      </c>
      <c r="H27" s="56">
        <f>+'P12'!$B$9</f>
        <v>0</v>
      </c>
      <c r="I27" s="56">
        <f>+'P12'!$B$10-'P12'!$B$17</f>
        <v>0</v>
      </c>
      <c r="J27" s="56">
        <f>+'P12'!$B$11-'P12'!$B$18</f>
        <v>0</v>
      </c>
      <c r="K27" s="56">
        <f>+'P12'!$B$12</f>
        <v>0</v>
      </c>
      <c r="L27" s="107">
        <f t="shared" si="0"/>
        <v>0</v>
      </c>
      <c r="M27" s="56">
        <f>+'P12'!$B$14</f>
        <v>0</v>
      </c>
      <c r="N27" s="56">
        <f>+'P12'!$B$21</f>
        <v>0</v>
      </c>
      <c r="O27" s="108">
        <f t="shared" si="1"/>
        <v>0</v>
      </c>
    </row>
    <row r="28" spans="1:15" x14ac:dyDescent="0.25">
      <c r="A28">
        <v>13</v>
      </c>
      <c r="B28" s="57" t="str">
        <f>CONCATENATE('P13'!$A$3," ",'P13'!$B$3)</f>
        <v>Projekt 13:  Skriv projektnavn her</v>
      </c>
      <c r="C28" s="76" t="str">
        <f>+'P13'!$B$4</f>
        <v>8XXX</v>
      </c>
      <c r="D28" s="56">
        <f>+'P13'!$B$5</f>
        <v>0</v>
      </c>
      <c r="E28" s="56">
        <f>+'P13'!$B$6</f>
        <v>0</v>
      </c>
      <c r="F28" s="56">
        <f>+'P13'!$B$7-'P13'!$B$15</f>
        <v>0</v>
      </c>
      <c r="G28" s="56">
        <f>+'P13'!$B$8-'P13'!$B$16</f>
        <v>0</v>
      </c>
      <c r="H28" s="56">
        <f>+'P13'!$B$9</f>
        <v>0</v>
      </c>
      <c r="I28" s="56">
        <f>+'P13'!$B$10-'P13'!$B$17</f>
        <v>0</v>
      </c>
      <c r="J28" s="56">
        <f>+'P13'!$B$11-'P13'!$B$18</f>
        <v>0</v>
      </c>
      <c r="K28" s="56">
        <f>+'P13'!$B$12</f>
        <v>0</v>
      </c>
      <c r="L28" s="107">
        <f t="shared" si="0"/>
        <v>0</v>
      </c>
      <c r="M28" s="56">
        <f>+'P13'!$B$14</f>
        <v>0</v>
      </c>
      <c r="N28" s="56">
        <f>+'P13'!$B$21</f>
        <v>0</v>
      </c>
      <c r="O28" s="108">
        <f t="shared" si="1"/>
        <v>0</v>
      </c>
    </row>
    <row r="29" spans="1:15" ht="15.75" thickBot="1" x14ac:dyDescent="0.3">
      <c r="A29">
        <v>14</v>
      </c>
      <c r="B29" s="57" t="str">
        <f>CONCATENATE('P14'!$A$3," ",'P14'!$B$3)</f>
        <v>Projekt 14:  Skriv projektnavn her</v>
      </c>
      <c r="C29" s="76" t="str">
        <f>+'P14'!$B$4</f>
        <v>8XXX</v>
      </c>
      <c r="D29" s="56">
        <f>+'P14'!$B$5</f>
        <v>0</v>
      </c>
      <c r="E29" s="56">
        <f>+'P14'!$B$6</f>
        <v>0</v>
      </c>
      <c r="F29" s="56">
        <f>+'P14'!$B$7-'P14'!$B$15</f>
        <v>0</v>
      </c>
      <c r="G29" s="56">
        <f>+'P14'!$B$8-'P14'!$B$16</f>
        <v>0</v>
      </c>
      <c r="H29" s="56">
        <f>+'P14'!$B$9</f>
        <v>0</v>
      </c>
      <c r="I29" s="56">
        <f>+'P14'!$B$10-'P14'!$B$17</f>
        <v>0</v>
      </c>
      <c r="J29" s="56">
        <f>+'P14'!$B$11-'P14'!$B$18</f>
        <v>0</v>
      </c>
      <c r="K29" s="56">
        <f>+'P14'!$B$12</f>
        <v>0</v>
      </c>
      <c r="L29" s="107">
        <f t="shared" si="0"/>
        <v>0</v>
      </c>
      <c r="M29" s="56">
        <f>+'P14'!$B$14</f>
        <v>0</v>
      </c>
      <c r="N29" s="56">
        <f>+'P14'!$B$21</f>
        <v>0</v>
      </c>
      <c r="O29" s="108">
        <f t="shared" si="1"/>
        <v>0</v>
      </c>
    </row>
    <row r="30" spans="1:15" ht="15.75" thickBot="1" x14ac:dyDescent="0.3">
      <c r="B30" s="58" t="s">
        <v>186</v>
      </c>
      <c r="C30" s="86"/>
      <c r="D30" s="85">
        <f t="shared" ref="D30:O30" si="2">SUM(D16:D29)</f>
        <v>0</v>
      </c>
      <c r="E30" s="58">
        <f t="shared" si="2"/>
        <v>0</v>
      </c>
      <c r="F30" s="58">
        <f t="shared" si="2"/>
        <v>0</v>
      </c>
      <c r="G30" s="58">
        <f t="shared" si="2"/>
        <v>0</v>
      </c>
      <c r="H30" s="58">
        <f t="shared" si="2"/>
        <v>0</v>
      </c>
      <c r="I30" s="58">
        <f t="shared" si="2"/>
        <v>0</v>
      </c>
      <c r="J30" s="58">
        <f t="shared" si="2"/>
        <v>0</v>
      </c>
      <c r="K30" s="58">
        <f t="shared" si="2"/>
        <v>0</v>
      </c>
      <c r="L30" s="58">
        <f t="shared" si="2"/>
        <v>0</v>
      </c>
      <c r="M30" s="58">
        <f t="shared" si="2"/>
        <v>0</v>
      </c>
      <c r="N30" s="59">
        <f t="shared" si="2"/>
        <v>0</v>
      </c>
      <c r="O30" s="60">
        <f t="shared" si="2"/>
        <v>0</v>
      </c>
    </row>
    <row r="31" spans="1:15" x14ac:dyDescent="0.25"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</row>
    <row r="32" spans="1:15" x14ac:dyDescent="0.25">
      <c r="B32" s="29"/>
      <c r="C32" s="29"/>
      <c r="D32" s="61" t="s">
        <v>187</v>
      </c>
      <c r="E32" s="61" t="s">
        <v>188</v>
      </c>
      <c r="F32" s="61" t="s">
        <v>189</v>
      </c>
      <c r="G32" s="61" t="s">
        <v>190</v>
      </c>
      <c r="H32" s="61" t="s">
        <v>191</v>
      </c>
      <c r="I32" s="61" t="s">
        <v>192</v>
      </c>
      <c r="J32" s="61" t="s">
        <v>193</v>
      </c>
      <c r="K32" s="61" t="s">
        <v>194</v>
      </c>
      <c r="L32" s="61" t="s">
        <v>195</v>
      </c>
      <c r="M32" s="61" t="s">
        <v>196</v>
      </c>
      <c r="N32" s="61" t="s">
        <v>197</v>
      </c>
      <c r="O32" s="61" t="s">
        <v>198</v>
      </c>
    </row>
    <row r="33" spans="2:15" x14ac:dyDescent="0.25"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</row>
    <row r="34" spans="2:15" x14ac:dyDescent="0.25">
      <c r="B34" s="29"/>
      <c r="C34" s="29"/>
      <c r="D34" s="29"/>
      <c r="E34" s="29"/>
      <c r="F34" s="29"/>
      <c r="G34" s="29"/>
      <c r="H34" s="29"/>
      <c r="I34" s="62" t="s">
        <v>199</v>
      </c>
      <c r="J34" s="29"/>
      <c r="K34" s="29"/>
      <c r="L34" s="29"/>
      <c r="M34" s="29"/>
      <c r="N34" s="29"/>
      <c r="O34" s="29"/>
    </row>
    <row r="35" spans="2:15" x14ac:dyDescent="0.25"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</row>
  </sheetData>
  <pageMargins left="0.7" right="0.7" top="0.75" bottom="0.75" header="0.3" footer="0.3"/>
  <pageSetup paperSize="9" scale="7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0"/>
  <sheetViews>
    <sheetView workbookViewId="0">
      <selection activeCell="A2" sqref="A2"/>
    </sheetView>
  </sheetViews>
  <sheetFormatPr defaultRowHeight="15" x14ac:dyDescent="0.25"/>
  <cols>
    <col min="9" max="9" width="14" customWidth="1"/>
  </cols>
  <sheetData>
    <row r="1" spans="1:1" ht="21" x14ac:dyDescent="0.35">
      <c r="A1" s="1" t="s">
        <v>235</v>
      </c>
    </row>
    <row r="3" spans="1:1" x14ac:dyDescent="0.25">
      <c r="A3" t="s">
        <v>6</v>
      </c>
    </row>
    <row r="4" spans="1:1" x14ac:dyDescent="0.25">
      <c r="A4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1" spans="1:1" x14ac:dyDescent="0.25">
      <c r="A11" t="s">
        <v>12</v>
      </c>
    </row>
    <row r="13" spans="1:1" x14ac:dyDescent="0.25">
      <c r="A13" s="6" t="s">
        <v>13</v>
      </c>
    </row>
    <row r="14" spans="1:1" x14ac:dyDescent="0.25">
      <c r="A14" t="s">
        <v>14</v>
      </c>
    </row>
    <row r="15" spans="1:1" x14ac:dyDescent="0.25">
      <c r="A15" t="s">
        <v>15</v>
      </c>
    </row>
    <row r="17" spans="1:1" x14ac:dyDescent="0.25">
      <c r="A17" s="6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3" spans="1:1" x14ac:dyDescent="0.25">
      <c r="A23" s="6" t="s">
        <v>21</v>
      </c>
    </row>
    <row r="24" spans="1:1" x14ac:dyDescent="0.25">
      <c r="A24" t="s">
        <v>22</v>
      </c>
    </row>
    <row r="25" spans="1:1" x14ac:dyDescent="0.25">
      <c r="A25" t="s">
        <v>23</v>
      </c>
    </row>
    <row r="26" spans="1:1" x14ac:dyDescent="0.25">
      <c r="A26" t="s">
        <v>24</v>
      </c>
    </row>
    <row r="28" spans="1:1" x14ac:dyDescent="0.25">
      <c r="A28" t="s">
        <v>25</v>
      </c>
    </row>
    <row r="30" spans="1:1" x14ac:dyDescent="0.25">
      <c r="A30" t="s">
        <v>26</v>
      </c>
    </row>
    <row r="31" spans="1:1" x14ac:dyDescent="0.25">
      <c r="A31" t="s">
        <v>27</v>
      </c>
    </row>
    <row r="32" spans="1:1" x14ac:dyDescent="0.25">
      <c r="A32" t="s">
        <v>28</v>
      </c>
    </row>
    <row r="34" spans="1:1" x14ac:dyDescent="0.25">
      <c r="A34" t="s">
        <v>29</v>
      </c>
    </row>
    <row r="36" spans="1:1" x14ac:dyDescent="0.25">
      <c r="A36" t="s">
        <v>30</v>
      </c>
    </row>
    <row r="37" spans="1:1" x14ac:dyDescent="0.25">
      <c r="A37" t="s">
        <v>31</v>
      </c>
    </row>
    <row r="39" spans="1:1" x14ac:dyDescent="0.25">
      <c r="A39" t="s">
        <v>32</v>
      </c>
    </row>
    <row r="50" ht="10.5" customHeight="1" x14ac:dyDescent="0.25"/>
  </sheetData>
  <phoneticPr fontId="7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M56"/>
  <sheetViews>
    <sheetView tabSelected="1" workbookViewId="0">
      <selection activeCell="J10" sqref="J10"/>
    </sheetView>
  </sheetViews>
  <sheetFormatPr defaultRowHeight="15" x14ac:dyDescent="0.25"/>
  <cols>
    <col min="2" max="2" width="9.85546875" bestFit="1" customWidth="1"/>
  </cols>
  <sheetData>
    <row r="1" spans="1:13" x14ac:dyDescent="0.25">
      <c r="A1" s="6" t="str">
        <f>IF(Stamdatafane!C5="","Angiv MR-navn og år i Stamdatafanebladet",Stamdatafane!C5)</f>
        <v>Angiv MR-navn og år i Stamdatafanebladet</v>
      </c>
      <c r="B1" s="6"/>
      <c r="C1" s="105"/>
      <c r="F1" s="6" t="str">
        <f>IF(Stamdatafane!C6="","Årstal",Stamdatafane!C6)</f>
        <v>Årstal</v>
      </c>
    </row>
    <row r="2" spans="1:13" ht="15.75" x14ac:dyDescent="0.25">
      <c r="A2" s="63" t="s">
        <v>200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3" x14ac:dyDescent="0.25">
      <c r="A3" s="65"/>
      <c r="B3" s="32" t="s">
        <v>201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pans="1:13" x14ac:dyDescent="0.25">
      <c r="A4" s="65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</row>
    <row r="5" spans="1:13" x14ac:dyDescent="0.25">
      <c r="A5" s="65" t="s">
        <v>187</v>
      </c>
      <c r="B5" s="66">
        <f>+'PU Oversigt'!D30*-1</f>
        <v>0</v>
      </c>
      <c r="C5" s="64"/>
      <c r="D5" s="64" t="s">
        <v>202</v>
      </c>
      <c r="E5" s="64"/>
      <c r="F5" s="64"/>
      <c r="G5" s="64"/>
      <c r="H5" s="64"/>
      <c r="I5" s="64"/>
      <c r="J5" s="64"/>
      <c r="K5" s="64"/>
      <c r="L5" s="64"/>
      <c r="M5" s="64"/>
    </row>
    <row r="6" spans="1:13" x14ac:dyDescent="0.25">
      <c r="A6" s="65"/>
      <c r="B6" s="64"/>
      <c r="C6" s="64"/>
      <c r="D6" s="64" t="s">
        <v>203</v>
      </c>
      <c r="E6" s="64"/>
      <c r="F6" s="64"/>
      <c r="G6" s="64"/>
      <c r="H6" s="64"/>
      <c r="I6" s="64"/>
      <c r="J6" s="64"/>
      <c r="K6" s="64"/>
      <c r="L6" s="64"/>
      <c r="M6" s="64"/>
    </row>
    <row r="7" spans="1:13" x14ac:dyDescent="0.25">
      <c r="A7" s="65" t="s">
        <v>188</v>
      </c>
      <c r="B7" s="66">
        <f>+'PU Oversigt'!E30</f>
        <v>0</v>
      </c>
      <c r="C7" s="64"/>
      <c r="D7" s="64" t="s">
        <v>204</v>
      </c>
      <c r="E7" s="64"/>
      <c r="F7" s="64"/>
      <c r="G7" s="64"/>
      <c r="H7" s="64"/>
      <c r="I7" s="64"/>
      <c r="J7" s="64"/>
      <c r="K7" s="64"/>
      <c r="L7" s="64"/>
      <c r="M7" s="64"/>
    </row>
    <row r="8" spans="1:13" ht="15.2" customHeight="1" x14ac:dyDescent="0.25">
      <c r="A8" s="65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</row>
    <row r="9" spans="1:13" ht="15.2" customHeight="1" x14ac:dyDescent="0.25">
      <c r="A9" s="65" t="s">
        <v>189</v>
      </c>
      <c r="B9" s="66">
        <f>+'PU Oversigt'!F30</f>
        <v>0</v>
      </c>
      <c r="C9" s="64"/>
      <c r="D9" s="64" t="s">
        <v>205</v>
      </c>
      <c r="E9" s="64"/>
      <c r="F9" s="64"/>
      <c r="G9" s="64"/>
      <c r="H9" s="64"/>
      <c r="I9" s="64"/>
      <c r="J9" s="64"/>
      <c r="K9" s="64"/>
      <c r="L9" s="64"/>
      <c r="M9" s="64"/>
    </row>
    <row r="10" spans="1:13" x14ac:dyDescent="0.25">
      <c r="A10" s="65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</row>
    <row r="11" spans="1:13" x14ac:dyDescent="0.25">
      <c r="A11" s="65" t="s">
        <v>190</v>
      </c>
      <c r="B11" s="66">
        <f>+'PU Oversigt'!G30</f>
        <v>0</v>
      </c>
      <c r="C11" s="64"/>
      <c r="D11" s="64" t="s">
        <v>206</v>
      </c>
      <c r="E11" s="64"/>
      <c r="F11" s="64"/>
      <c r="G11" s="64"/>
      <c r="H11" s="64"/>
      <c r="I11" s="64"/>
      <c r="J11" s="64"/>
      <c r="K11" s="64"/>
      <c r="L11" s="64"/>
      <c r="M11" s="64"/>
    </row>
    <row r="12" spans="1:13" x14ac:dyDescent="0.25">
      <c r="A12" s="65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</row>
    <row r="13" spans="1:13" x14ac:dyDescent="0.25">
      <c r="A13" s="65" t="s">
        <v>191</v>
      </c>
      <c r="B13" s="66">
        <f>+'PU Oversigt'!H30</f>
        <v>0</v>
      </c>
      <c r="C13" s="64"/>
      <c r="D13" s="64" t="s">
        <v>207</v>
      </c>
      <c r="E13" s="64"/>
      <c r="F13" s="64"/>
      <c r="G13" s="64"/>
      <c r="H13" s="64"/>
      <c r="I13" s="64"/>
      <c r="J13" s="64"/>
      <c r="K13" s="64"/>
      <c r="L13" s="64"/>
      <c r="M13" s="64"/>
    </row>
    <row r="14" spans="1:13" x14ac:dyDescent="0.25">
      <c r="A14" s="65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</row>
    <row r="15" spans="1:13" ht="15.2" customHeight="1" x14ac:dyDescent="0.25">
      <c r="A15" s="65" t="s">
        <v>192</v>
      </c>
      <c r="B15" s="66">
        <f>+'PU Oversigt'!I30</f>
        <v>0</v>
      </c>
      <c r="C15" s="64"/>
      <c r="D15" s="64" t="s">
        <v>208</v>
      </c>
      <c r="E15" s="64"/>
      <c r="F15" s="64"/>
      <c r="G15" s="64"/>
      <c r="H15" s="64"/>
      <c r="I15" s="64"/>
      <c r="J15" s="64"/>
      <c r="K15" s="64"/>
      <c r="L15" s="64"/>
      <c r="M15" s="64"/>
    </row>
    <row r="16" spans="1:13" x14ac:dyDescent="0.25">
      <c r="A16" s="65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</row>
    <row r="17" spans="1:13" x14ac:dyDescent="0.25">
      <c r="A17" s="65" t="s">
        <v>193</v>
      </c>
      <c r="B17" s="66">
        <f>+'PU Oversigt'!J30</f>
        <v>0</v>
      </c>
      <c r="C17" s="64"/>
      <c r="D17" s="64" t="s">
        <v>209</v>
      </c>
      <c r="E17" s="64"/>
      <c r="F17" s="64"/>
      <c r="G17" s="64"/>
      <c r="H17" s="64"/>
      <c r="I17" s="64"/>
      <c r="J17" s="64"/>
      <c r="K17" s="64"/>
      <c r="L17" s="64"/>
      <c r="M17" s="64"/>
    </row>
    <row r="18" spans="1:13" x14ac:dyDescent="0.25">
      <c r="A18" s="65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</row>
    <row r="19" spans="1:13" x14ac:dyDescent="0.25">
      <c r="A19" s="65" t="s">
        <v>194</v>
      </c>
      <c r="B19" s="66">
        <f>+'PU Oversigt'!K30</f>
        <v>0</v>
      </c>
      <c r="C19" s="64"/>
      <c r="D19" s="64" t="s">
        <v>210</v>
      </c>
      <c r="E19" s="64"/>
      <c r="F19" s="64"/>
      <c r="G19" s="64"/>
      <c r="H19" s="64"/>
      <c r="I19" s="64"/>
      <c r="J19" s="64"/>
      <c r="K19" s="64"/>
      <c r="L19" s="64"/>
      <c r="M19" s="64"/>
    </row>
    <row r="20" spans="1:13" x14ac:dyDescent="0.25">
      <c r="A20" s="65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</row>
    <row r="21" spans="1:13" x14ac:dyDescent="0.25">
      <c r="A21" s="65" t="s">
        <v>195</v>
      </c>
      <c r="B21" s="66">
        <f>+'PU Oversigt'!L30</f>
        <v>0</v>
      </c>
      <c r="C21" s="64"/>
      <c r="D21" s="64" t="s">
        <v>211</v>
      </c>
      <c r="E21" s="64"/>
      <c r="F21" s="64"/>
      <c r="G21" s="64"/>
      <c r="H21" s="64"/>
      <c r="I21" s="64"/>
      <c r="J21" s="64"/>
      <c r="K21" s="64"/>
      <c r="L21" s="64"/>
      <c r="M21" s="64"/>
    </row>
    <row r="22" spans="1:13" x14ac:dyDescent="0.25">
      <c r="A22" s="65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</row>
    <row r="23" spans="1:13" x14ac:dyDescent="0.25">
      <c r="A23" s="65" t="s">
        <v>196</v>
      </c>
      <c r="B23" s="66">
        <f>+'PU Oversigt'!M30</f>
        <v>0</v>
      </c>
      <c r="C23" s="64"/>
      <c r="D23" s="64" t="s">
        <v>212</v>
      </c>
      <c r="E23" s="64"/>
      <c r="F23" s="64"/>
      <c r="G23" s="64"/>
      <c r="H23" s="64"/>
      <c r="I23" s="64"/>
      <c r="J23" s="64"/>
      <c r="K23" s="64"/>
      <c r="L23" s="64"/>
      <c r="M23" s="64"/>
    </row>
    <row r="24" spans="1:13" x14ac:dyDescent="0.25">
      <c r="A24" s="65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</row>
    <row r="25" spans="1:13" x14ac:dyDescent="0.25">
      <c r="A25" s="65" t="s">
        <v>197</v>
      </c>
      <c r="B25" s="66">
        <f>+'PU Oversigt'!N30</f>
        <v>0</v>
      </c>
      <c r="C25" s="64"/>
      <c r="D25" s="64" t="s">
        <v>213</v>
      </c>
      <c r="E25" s="64"/>
      <c r="F25" s="64"/>
      <c r="G25" s="64"/>
      <c r="H25" s="64"/>
      <c r="I25" s="64"/>
      <c r="J25" s="64"/>
      <c r="K25" s="64"/>
      <c r="L25" s="64"/>
      <c r="M25" s="64"/>
    </row>
    <row r="26" spans="1:13" x14ac:dyDescent="0.25">
      <c r="A26" s="65"/>
      <c r="B26" s="64"/>
      <c r="C26" s="64"/>
      <c r="D26" s="64" t="s">
        <v>214</v>
      </c>
      <c r="E26" s="64"/>
      <c r="F26" s="64"/>
      <c r="G26" s="64"/>
      <c r="H26" s="64"/>
      <c r="I26" s="64"/>
      <c r="J26" s="64"/>
      <c r="K26" s="64"/>
      <c r="L26" s="64"/>
      <c r="M26" s="64"/>
    </row>
    <row r="27" spans="1:13" x14ac:dyDescent="0.25">
      <c r="A27" s="65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</row>
    <row r="28" spans="1:13" x14ac:dyDescent="0.25">
      <c r="A28" s="65" t="s">
        <v>198</v>
      </c>
      <c r="B28" s="66">
        <f>+'PU Oversigt'!O30*-1</f>
        <v>0</v>
      </c>
      <c r="C28" s="64"/>
      <c r="D28" s="64" t="s">
        <v>215</v>
      </c>
      <c r="E28" s="64"/>
      <c r="F28" s="64"/>
      <c r="G28" s="64"/>
      <c r="H28" s="64"/>
      <c r="I28" s="64"/>
      <c r="J28" s="64"/>
      <c r="K28" s="64"/>
      <c r="L28" s="64"/>
      <c r="M28" s="64"/>
    </row>
    <row r="29" spans="1:13" x14ac:dyDescent="0.25">
      <c r="A29" s="65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</row>
    <row r="30" spans="1:13" x14ac:dyDescent="0.25">
      <c r="A30" s="67"/>
      <c r="B30" s="68"/>
      <c r="C30" s="68"/>
      <c r="D30" s="68"/>
      <c r="E30" s="68"/>
      <c r="F30" s="68"/>
      <c r="G30" s="68"/>
      <c r="H30" s="68"/>
      <c r="I30" s="68"/>
      <c r="J30" s="68"/>
      <c r="K30" s="64"/>
      <c r="L30" s="64"/>
      <c r="M30" s="64"/>
    </row>
    <row r="31" spans="1:13" x14ac:dyDescent="0.25">
      <c r="A31" s="65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</row>
    <row r="32" spans="1:13" x14ac:dyDescent="0.25">
      <c r="A32" s="69" t="s">
        <v>216</v>
      </c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</row>
    <row r="33" spans="1:13" x14ac:dyDescent="0.25">
      <c r="A33" s="70" t="s">
        <v>217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</row>
    <row r="34" spans="1:13" x14ac:dyDescent="0.25">
      <c r="A34" s="65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</row>
    <row r="35" spans="1:13" x14ac:dyDescent="0.25">
      <c r="A35" s="69" t="s">
        <v>218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</row>
    <row r="36" spans="1:13" x14ac:dyDescent="0.25">
      <c r="A36" s="65" t="s">
        <v>219</v>
      </c>
      <c r="B36" s="71">
        <f>+B28</f>
        <v>0</v>
      </c>
      <c r="C36" s="64"/>
      <c r="D36" s="64" t="s">
        <v>220</v>
      </c>
      <c r="E36" s="64"/>
      <c r="F36" s="64"/>
      <c r="G36" s="64"/>
      <c r="H36" s="64"/>
      <c r="I36" s="64"/>
      <c r="J36" s="64"/>
      <c r="K36" s="64"/>
      <c r="L36" s="64"/>
      <c r="M36" s="64"/>
    </row>
    <row r="37" spans="1:13" x14ac:dyDescent="0.25">
      <c r="A37" s="65"/>
      <c r="B37" s="72">
        <f>B5</f>
        <v>0</v>
      </c>
      <c r="C37" s="64"/>
      <c r="D37" s="64" t="s">
        <v>221</v>
      </c>
      <c r="E37" s="64"/>
      <c r="F37" s="64"/>
      <c r="G37" s="64"/>
      <c r="H37" s="64"/>
      <c r="I37" s="64"/>
      <c r="J37" s="64"/>
      <c r="K37" s="64"/>
      <c r="L37" s="64"/>
      <c r="M37" s="64"/>
    </row>
    <row r="38" spans="1:13" x14ac:dyDescent="0.25">
      <c r="A38" s="65"/>
      <c r="B38" s="71">
        <f>B36-B37</f>
        <v>0</v>
      </c>
      <c r="C38" s="64"/>
      <c r="D38" s="73" t="s">
        <v>222</v>
      </c>
      <c r="E38" s="64"/>
      <c r="F38" s="64"/>
      <c r="G38" s="64"/>
      <c r="H38" s="64"/>
      <c r="I38" s="64"/>
      <c r="J38" s="64"/>
      <c r="K38" s="64"/>
      <c r="L38" s="64"/>
      <c r="M38" s="64"/>
    </row>
    <row r="39" spans="1:13" x14ac:dyDescent="0.25">
      <c r="A39" s="67"/>
      <c r="B39" s="68"/>
      <c r="C39" s="68"/>
      <c r="D39" s="68"/>
      <c r="E39" s="68"/>
      <c r="F39" s="68"/>
      <c r="G39" s="68"/>
      <c r="H39" s="68"/>
      <c r="I39" s="68"/>
      <c r="J39" s="68"/>
      <c r="K39" s="64"/>
      <c r="L39" s="64"/>
      <c r="M39" s="64"/>
    </row>
    <row r="40" spans="1:13" x14ac:dyDescent="0.25">
      <c r="A40" s="65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</row>
    <row r="41" spans="1:13" x14ac:dyDescent="0.25">
      <c r="A41" s="69" t="s">
        <v>223</v>
      </c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</row>
    <row r="42" spans="1:13" x14ac:dyDescent="0.25">
      <c r="A42" s="65" t="s">
        <v>224</v>
      </c>
      <c r="B42" s="71">
        <f>B9</f>
        <v>0</v>
      </c>
      <c r="C42" s="64"/>
      <c r="D42" s="64" t="s">
        <v>225</v>
      </c>
      <c r="E42" s="64"/>
      <c r="F42" s="64"/>
      <c r="G42" s="64"/>
      <c r="H42" s="64"/>
      <c r="I42" s="64"/>
      <c r="J42" s="64"/>
      <c r="K42" s="64"/>
      <c r="L42" s="64"/>
      <c r="M42" s="64"/>
    </row>
    <row r="43" spans="1:13" x14ac:dyDescent="0.25">
      <c r="A43" s="65"/>
      <c r="B43" s="74"/>
      <c r="C43" s="64"/>
      <c r="D43" s="75" t="s">
        <v>226</v>
      </c>
      <c r="E43" s="64"/>
      <c r="F43" s="64"/>
      <c r="G43" s="64"/>
      <c r="H43" s="64"/>
      <c r="I43" s="64"/>
      <c r="J43" s="64"/>
      <c r="K43" s="64"/>
      <c r="L43" s="64"/>
      <c r="M43" s="64"/>
    </row>
    <row r="44" spans="1:13" x14ac:dyDescent="0.25">
      <c r="A44" s="65"/>
      <c r="B44" s="71">
        <f>SUM(B42:B43)</f>
        <v>0</v>
      </c>
      <c r="C44" s="64"/>
      <c r="D44" s="64" t="s">
        <v>227</v>
      </c>
      <c r="E44" s="64"/>
      <c r="F44" s="64"/>
      <c r="G44" s="64"/>
      <c r="H44" s="64"/>
      <c r="I44" s="64"/>
      <c r="J44" s="64"/>
      <c r="K44" s="64"/>
      <c r="L44" s="64"/>
      <c r="M44" s="64"/>
    </row>
    <row r="45" spans="1:13" x14ac:dyDescent="0.25">
      <c r="A45" s="67"/>
      <c r="B45" s="68"/>
      <c r="C45" s="68"/>
      <c r="D45" s="68"/>
      <c r="E45" s="68"/>
      <c r="F45" s="68"/>
      <c r="G45" s="68"/>
      <c r="H45" s="68"/>
      <c r="I45" s="68"/>
      <c r="J45" s="68"/>
      <c r="K45" s="64"/>
      <c r="L45" s="64"/>
      <c r="M45" s="64"/>
    </row>
    <row r="46" spans="1:13" x14ac:dyDescent="0.25">
      <c r="A46" s="65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</row>
    <row r="47" spans="1:13" x14ac:dyDescent="0.25">
      <c r="A47" s="69" t="s">
        <v>228</v>
      </c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</row>
    <row r="48" spans="1:13" x14ac:dyDescent="0.25">
      <c r="A48" s="65" t="s">
        <v>229</v>
      </c>
      <c r="B48" s="71">
        <f>B11</f>
        <v>0</v>
      </c>
      <c r="C48" s="64"/>
      <c r="D48" s="64" t="s">
        <v>230</v>
      </c>
      <c r="E48" s="64"/>
      <c r="F48" s="64"/>
      <c r="G48" s="64"/>
      <c r="H48" s="64"/>
      <c r="I48" s="64"/>
      <c r="J48" s="64"/>
      <c r="K48" s="64"/>
      <c r="L48" s="64"/>
      <c r="M48" s="64"/>
    </row>
    <row r="49" spans="1:13" x14ac:dyDescent="0.25">
      <c r="A49" s="67"/>
      <c r="B49" s="68"/>
      <c r="C49" s="68"/>
      <c r="D49" s="68"/>
      <c r="E49" s="68"/>
      <c r="F49" s="68"/>
      <c r="G49" s="68"/>
      <c r="H49" s="68"/>
      <c r="I49" s="68"/>
      <c r="J49" s="68"/>
      <c r="K49" s="64"/>
      <c r="L49" s="64"/>
      <c r="M49" s="64"/>
    </row>
    <row r="50" spans="1:13" x14ac:dyDescent="0.25">
      <c r="A50" s="65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</row>
    <row r="51" spans="1:13" x14ac:dyDescent="0.25">
      <c r="A51" s="69" t="s">
        <v>231</v>
      </c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</row>
    <row r="52" spans="1:13" x14ac:dyDescent="0.25">
      <c r="A52" s="65" t="s">
        <v>232</v>
      </c>
      <c r="B52" s="64"/>
      <c r="C52" s="64"/>
      <c r="D52" s="64" t="s">
        <v>233</v>
      </c>
      <c r="E52" s="64"/>
      <c r="F52" s="64"/>
      <c r="G52" s="64"/>
      <c r="H52" s="64"/>
      <c r="I52" s="64"/>
      <c r="J52" s="64"/>
      <c r="K52" s="64"/>
      <c r="L52" s="64"/>
      <c r="M52" s="64"/>
    </row>
    <row r="53" spans="1:13" x14ac:dyDescent="0.25">
      <c r="A53" s="65"/>
      <c r="B53" s="64"/>
      <c r="C53" s="64"/>
      <c r="D53" s="64" t="s">
        <v>234</v>
      </c>
      <c r="E53" s="64"/>
      <c r="F53" s="64"/>
      <c r="G53" s="64"/>
      <c r="H53" s="64"/>
      <c r="I53" s="64"/>
      <c r="J53" s="64"/>
      <c r="K53" s="64"/>
      <c r="L53" s="64"/>
      <c r="M53" s="64"/>
    </row>
    <row r="54" spans="1:13" x14ac:dyDescent="0.25">
      <c r="A54" s="65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</row>
    <row r="55" spans="1:13" x14ac:dyDescent="0.25">
      <c r="A55" s="65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</row>
    <row r="56" spans="1:13" x14ac:dyDescent="0.25">
      <c r="A56" s="65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</row>
  </sheetData>
  <pageMargins left="0.7" right="0.7" top="0.75" bottom="0.75" header="0.3" footer="0.3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3"/>
  <sheetViews>
    <sheetView zoomScaleNormal="100" workbookViewId="0">
      <selection activeCell="A3" sqref="A3"/>
    </sheetView>
  </sheetViews>
  <sheetFormatPr defaultRowHeight="15" x14ac:dyDescent="0.25"/>
  <cols>
    <col min="13" max="13" width="7.140625" customWidth="1"/>
    <col min="14" max="14" width="11.5703125" customWidth="1"/>
  </cols>
  <sheetData>
    <row r="1" spans="1:1" ht="15.75" x14ac:dyDescent="0.25">
      <c r="A1" s="12" t="s">
        <v>33</v>
      </c>
    </row>
    <row r="2" spans="1:1" x14ac:dyDescent="0.25">
      <c r="A2" t="s">
        <v>34</v>
      </c>
    </row>
    <row r="3" spans="1:1" ht="9.75" customHeight="1" x14ac:dyDescent="0.25">
      <c r="A3" s="106"/>
    </row>
    <row r="4" spans="1:1" x14ac:dyDescent="0.25">
      <c r="A4" s="6" t="s">
        <v>35</v>
      </c>
    </row>
    <row r="5" spans="1:1" x14ac:dyDescent="0.25">
      <c r="A5" t="s">
        <v>36</v>
      </c>
    </row>
    <row r="6" spans="1:1" ht="10.7" customHeight="1" x14ac:dyDescent="0.25"/>
    <row r="7" spans="1:1" x14ac:dyDescent="0.25">
      <c r="A7" s="6" t="s">
        <v>37</v>
      </c>
    </row>
    <row r="8" spans="1:1" x14ac:dyDescent="0.25">
      <c r="A8" t="s">
        <v>38</v>
      </c>
    </row>
    <row r="9" spans="1:1" ht="9.75" customHeight="1" x14ac:dyDescent="0.25"/>
    <row r="10" spans="1:1" x14ac:dyDescent="0.25">
      <c r="A10" s="6" t="s">
        <v>39</v>
      </c>
    </row>
    <row r="11" spans="1:1" x14ac:dyDescent="0.25">
      <c r="A11" t="s">
        <v>40</v>
      </c>
    </row>
    <row r="12" spans="1:1" x14ac:dyDescent="0.25">
      <c r="A12" t="s">
        <v>41</v>
      </c>
    </row>
    <row r="13" spans="1:1" ht="14.25" customHeight="1" x14ac:dyDescent="0.25">
      <c r="A13" t="s">
        <v>42</v>
      </c>
    </row>
    <row r="14" spans="1:1" ht="14.25" customHeight="1" x14ac:dyDescent="0.25"/>
    <row r="15" spans="1:1" x14ac:dyDescent="0.25">
      <c r="A15" s="6" t="s">
        <v>43</v>
      </c>
    </row>
    <row r="16" spans="1:1" x14ac:dyDescent="0.25">
      <c r="A16" t="s">
        <v>44</v>
      </c>
    </row>
    <row r="17" spans="1:1" x14ac:dyDescent="0.25">
      <c r="A17" t="s">
        <v>45</v>
      </c>
    </row>
    <row r="18" spans="1:1" ht="9.75" customHeight="1" x14ac:dyDescent="0.25"/>
    <row r="19" spans="1:1" x14ac:dyDescent="0.25">
      <c r="A19" s="6" t="s">
        <v>46</v>
      </c>
    </row>
    <row r="20" spans="1:1" x14ac:dyDescent="0.25">
      <c r="A20" t="s">
        <v>47</v>
      </c>
    </row>
    <row r="21" spans="1:1" x14ac:dyDescent="0.25">
      <c r="A21" t="s">
        <v>48</v>
      </c>
    </row>
    <row r="22" spans="1:1" ht="9" customHeight="1" x14ac:dyDescent="0.25"/>
    <row r="23" spans="1:1" x14ac:dyDescent="0.25">
      <c r="A23" s="6" t="s">
        <v>49</v>
      </c>
    </row>
    <row r="24" spans="1:1" x14ac:dyDescent="0.25">
      <c r="A24" t="s">
        <v>50</v>
      </c>
    </row>
    <row r="25" spans="1:1" x14ac:dyDescent="0.25">
      <c r="A25" t="s">
        <v>51</v>
      </c>
    </row>
    <row r="26" spans="1:1" ht="8.4499999999999993" customHeight="1" x14ac:dyDescent="0.25"/>
    <row r="27" spans="1:1" x14ac:dyDescent="0.25">
      <c r="A27" s="6" t="s">
        <v>52</v>
      </c>
    </row>
    <row r="28" spans="1:1" x14ac:dyDescent="0.25">
      <c r="A28" t="s">
        <v>53</v>
      </c>
    </row>
    <row r="29" spans="1:1" ht="11.25" customHeight="1" x14ac:dyDescent="0.25"/>
    <row r="30" spans="1:1" x14ac:dyDescent="0.25">
      <c r="A30" s="6" t="s">
        <v>54</v>
      </c>
    </row>
    <row r="31" spans="1:1" x14ac:dyDescent="0.25">
      <c r="A31" t="s">
        <v>55</v>
      </c>
    </row>
    <row r="32" spans="1:1" x14ac:dyDescent="0.25">
      <c r="A32" t="s">
        <v>56</v>
      </c>
    </row>
    <row r="33" spans="1:1" ht="12" customHeight="1" x14ac:dyDescent="0.25"/>
    <row r="34" spans="1:1" x14ac:dyDescent="0.25">
      <c r="A34" s="6" t="s">
        <v>57</v>
      </c>
    </row>
    <row r="35" spans="1:1" x14ac:dyDescent="0.25">
      <c r="A35" t="s">
        <v>58</v>
      </c>
    </row>
    <row r="36" spans="1:1" ht="12" customHeight="1" x14ac:dyDescent="0.25"/>
    <row r="37" spans="1:1" x14ac:dyDescent="0.25">
      <c r="A37" s="6" t="s">
        <v>59</v>
      </c>
    </row>
    <row r="38" spans="1:1" x14ac:dyDescent="0.25">
      <c r="A38" t="s">
        <v>60</v>
      </c>
    </row>
    <row r="39" spans="1:1" x14ac:dyDescent="0.25">
      <c r="A39" t="s">
        <v>61</v>
      </c>
    </row>
    <row r="40" spans="1:1" ht="10.7" customHeight="1" x14ac:dyDescent="0.25"/>
    <row r="41" spans="1:1" x14ac:dyDescent="0.25">
      <c r="A41" s="6" t="s">
        <v>62</v>
      </c>
    </row>
    <row r="42" spans="1:1" x14ac:dyDescent="0.25">
      <c r="A42" t="s">
        <v>63</v>
      </c>
    </row>
    <row r="43" spans="1:1" x14ac:dyDescent="0.25">
      <c r="A43" t="s">
        <v>64</v>
      </c>
    </row>
    <row r="44" spans="1:1" ht="9" customHeight="1" x14ac:dyDescent="0.25"/>
    <row r="45" spans="1:1" x14ac:dyDescent="0.25">
      <c r="A45" s="6" t="s">
        <v>65</v>
      </c>
    </row>
    <row r="46" spans="1:1" x14ac:dyDescent="0.25">
      <c r="A46" t="s">
        <v>66</v>
      </c>
    </row>
    <row r="47" spans="1:1" ht="14.25" customHeight="1" x14ac:dyDescent="0.25">
      <c r="A47" t="s">
        <v>67</v>
      </c>
    </row>
    <row r="48" spans="1:1" ht="9" customHeight="1" x14ac:dyDescent="0.25"/>
    <row r="49" spans="1:1" ht="12.95" customHeight="1" x14ac:dyDescent="0.25">
      <c r="A49" s="6" t="s">
        <v>68</v>
      </c>
    </row>
    <row r="50" spans="1:1" ht="15" customHeight="1" x14ac:dyDescent="0.25">
      <c r="A50" t="s">
        <v>69</v>
      </c>
    </row>
    <row r="51" spans="1:1" ht="9" customHeight="1" x14ac:dyDescent="0.25"/>
    <row r="52" spans="1:1" x14ac:dyDescent="0.25">
      <c r="A52" s="6" t="s">
        <v>70</v>
      </c>
    </row>
    <row r="53" spans="1:1" x14ac:dyDescent="0.25">
      <c r="A53" t="s">
        <v>71</v>
      </c>
    </row>
    <row r="54" spans="1:1" x14ac:dyDescent="0.25">
      <c r="A54" t="s">
        <v>72</v>
      </c>
    </row>
    <row r="55" spans="1:1" ht="8.4499999999999993" customHeight="1" x14ac:dyDescent="0.25"/>
    <row r="56" spans="1:1" x14ac:dyDescent="0.25">
      <c r="A56" s="6" t="s">
        <v>73</v>
      </c>
    </row>
    <row r="57" spans="1:1" x14ac:dyDescent="0.25">
      <c r="A57" t="s">
        <v>74</v>
      </c>
    </row>
    <row r="58" spans="1:1" ht="14.25" customHeight="1" x14ac:dyDescent="0.25">
      <c r="A58" t="s">
        <v>75</v>
      </c>
    </row>
    <row r="59" spans="1:1" ht="14.25" customHeight="1" x14ac:dyDescent="0.25"/>
    <row r="60" spans="1:1" ht="14.25" customHeight="1" x14ac:dyDescent="0.25">
      <c r="A60" s="6" t="s">
        <v>76</v>
      </c>
    </row>
    <row r="61" spans="1:1" ht="14.25" customHeight="1" x14ac:dyDescent="0.25">
      <c r="A61" t="s">
        <v>77</v>
      </c>
    </row>
    <row r="62" spans="1:1" ht="14.25" customHeight="1" x14ac:dyDescent="0.25">
      <c r="A62" t="s">
        <v>78</v>
      </c>
    </row>
    <row r="63" spans="1:1" ht="12" customHeight="1" x14ac:dyDescent="0.25"/>
    <row r="64" spans="1:1" x14ac:dyDescent="0.25">
      <c r="A64" s="6" t="s">
        <v>79</v>
      </c>
    </row>
    <row r="65" spans="1:1" x14ac:dyDescent="0.25">
      <c r="A65" t="s">
        <v>80</v>
      </c>
    </row>
    <row r="66" spans="1:1" x14ac:dyDescent="0.25">
      <c r="A66" t="s">
        <v>81</v>
      </c>
    </row>
    <row r="67" spans="1:1" x14ac:dyDescent="0.25">
      <c r="A67" t="s">
        <v>82</v>
      </c>
    </row>
    <row r="69" spans="1:1" x14ac:dyDescent="0.25">
      <c r="A69" s="95" t="s">
        <v>83</v>
      </c>
    </row>
    <row r="70" spans="1:1" x14ac:dyDescent="0.25">
      <c r="A70" t="s">
        <v>84</v>
      </c>
    </row>
    <row r="72" spans="1:1" x14ac:dyDescent="0.25">
      <c r="A72" s="95" t="s">
        <v>85</v>
      </c>
    </row>
    <row r="73" spans="1:1" x14ac:dyDescent="0.25">
      <c r="A73" t="s">
        <v>86</v>
      </c>
    </row>
  </sheetData>
  <phoneticPr fontId="7" type="noConversion"/>
  <pageMargins left="0.75" right="0.75" top="1" bottom="1" header="0" footer="0"/>
  <pageSetup paperSize="9" scale="88" orientation="landscape" r:id="rId1"/>
  <headerFooter alignWithMargins="0"/>
  <rowBreaks count="1" manualBreakCount="1">
    <brk id="3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3"/>
  <sheetViews>
    <sheetView workbookViewId="0">
      <selection activeCell="B3" sqref="B3"/>
    </sheetView>
  </sheetViews>
  <sheetFormatPr defaultRowHeight="15" x14ac:dyDescent="0.25"/>
  <cols>
    <col min="1" max="1" width="45.7109375" bestFit="1" customWidth="1"/>
    <col min="2" max="2" width="12" style="27" customWidth="1"/>
    <col min="3" max="3" width="11" style="83" customWidth="1"/>
    <col min="4" max="5" width="11" customWidth="1"/>
  </cols>
  <sheetData>
    <row r="1" spans="1:5" x14ac:dyDescent="0.25">
      <c r="A1" s="6" t="str">
        <f>IF(Stamdatafane!C5="","Angiv MR-navn og år i Stamdatafanebladet",Stamdatafane!C5)</f>
        <v>Angiv MR-navn og år i Stamdatafanebladet</v>
      </c>
      <c r="B1" s="6" t="str">
        <f>IF(Stamdatafane!C6="","Årstal",Stamdatafane!C6)</f>
        <v>Årstal</v>
      </c>
      <c r="C1" s="105"/>
    </row>
    <row r="2" spans="1:5" x14ac:dyDescent="0.25">
      <c r="A2" s="18">
        <v>0</v>
      </c>
      <c r="B2" s="77"/>
      <c r="C2" s="105"/>
    </row>
    <row r="3" spans="1:5" ht="18.75" x14ac:dyDescent="0.3">
      <c r="A3" s="103" t="s">
        <v>87</v>
      </c>
      <c r="B3" s="19" t="s">
        <v>88</v>
      </c>
      <c r="C3" s="81"/>
      <c r="D3" s="20"/>
      <c r="E3" s="20"/>
    </row>
    <row r="4" spans="1:5" x14ac:dyDescent="0.25">
      <c r="A4" t="s">
        <v>89</v>
      </c>
      <c r="B4" s="96" t="s">
        <v>90</v>
      </c>
      <c r="C4" s="105"/>
    </row>
    <row r="5" spans="1:5" ht="38.25" customHeight="1" x14ac:dyDescent="0.25">
      <c r="A5" t="s">
        <v>91</v>
      </c>
      <c r="B5" s="10">
        <v>0</v>
      </c>
      <c r="C5" s="105"/>
      <c r="D5" s="6"/>
    </row>
    <row r="6" spans="1:5" x14ac:dyDescent="0.25">
      <c r="A6" t="s">
        <v>43</v>
      </c>
      <c r="B6" s="10">
        <v>0</v>
      </c>
      <c r="C6" s="105"/>
    </row>
    <row r="7" spans="1:5" x14ac:dyDescent="0.25">
      <c r="A7" t="s">
        <v>46</v>
      </c>
      <c r="B7" s="10">
        <v>0</v>
      </c>
      <c r="C7" s="105"/>
    </row>
    <row r="8" spans="1:5" x14ac:dyDescent="0.25">
      <c r="A8" t="s">
        <v>49</v>
      </c>
      <c r="B8" s="10">
        <v>0</v>
      </c>
      <c r="C8" s="105"/>
    </row>
    <row r="9" spans="1:5" x14ac:dyDescent="0.25">
      <c r="A9" t="s">
        <v>52</v>
      </c>
      <c r="B9" s="10">
        <v>0</v>
      </c>
      <c r="C9" s="105"/>
      <c r="E9" s="78"/>
    </row>
    <row r="10" spans="1:5" x14ac:dyDescent="0.25">
      <c r="A10" t="s">
        <v>92</v>
      </c>
      <c r="B10" s="10">
        <v>0</v>
      </c>
      <c r="C10" s="105"/>
      <c r="E10" s="78"/>
    </row>
    <row r="11" spans="1:5" x14ac:dyDescent="0.25">
      <c r="A11" t="s">
        <v>93</v>
      </c>
      <c r="B11" s="10">
        <v>0</v>
      </c>
      <c r="C11" s="84"/>
      <c r="E11" s="78"/>
    </row>
    <row r="12" spans="1:5" x14ac:dyDescent="0.25">
      <c r="A12" t="s">
        <v>54</v>
      </c>
      <c r="B12" s="10">
        <v>0</v>
      </c>
      <c r="C12" s="105"/>
    </row>
    <row r="13" spans="1:5" x14ac:dyDescent="0.25">
      <c r="A13" s="6" t="s">
        <v>94</v>
      </c>
      <c r="B13" s="13">
        <f>SUM(B5:B12)</f>
        <v>0</v>
      </c>
      <c r="C13" s="105"/>
    </row>
    <row r="14" spans="1:5" x14ac:dyDescent="0.25">
      <c r="A14" t="s">
        <v>59</v>
      </c>
      <c r="B14" s="10">
        <v>0</v>
      </c>
      <c r="C14" s="105"/>
    </row>
    <row r="15" spans="1:5" x14ac:dyDescent="0.25">
      <c r="A15" t="s">
        <v>95</v>
      </c>
      <c r="B15" s="10">
        <v>0</v>
      </c>
      <c r="C15" s="105"/>
    </row>
    <row r="16" spans="1:5" x14ac:dyDescent="0.25">
      <c r="A16" t="s">
        <v>65</v>
      </c>
      <c r="B16" s="10">
        <v>0</v>
      </c>
      <c r="C16" s="105"/>
    </row>
    <row r="17" spans="1:4" x14ac:dyDescent="0.25">
      <c r="A17" t="s">
        <v>96</v>
      </c>
      <c r="B17" s="10">
        <v>0</v>
      </c>
      <c r="C17" s="105"/>
    </row>
    <row r="18" spans="1:4" x14ac:dyDescent="0.25">
      <c r="A18" t="s">
        <v>97</v>
      </c>
      <c r="B18" s="10">
        <v>0</v>
      </c>
      <c r="C18" s="84"/>
    </row>
    <row r="19" spans="1:4" x14ac:dyDescent="0.25">
      <c r="A19" s="6" t="s">
        <v>68</v>
      </c>
      <c r="B19" s="15">
        <f>+SUM(B14:B18)</f>
        <v>0</v>
      </c>
      <c r="C19" s="105"/>
    </row>
    <row r="20" spans="1:4" ht="9.75" customHeight="1" thickBot="1" x14ac:dyDescent="0.3">
      <c r="A20" s="6"/>
      <c r="B20" s="14"/>
      <c r="C20" s="105"/>
    </row>
    <row r="21" spans="1:4" x14ac:dyDescent="0.25">
      <c r="A21" s="6" t="s">
        <v>70</v>
      </c>
      <c r="B21" s="22">
        <f>IF(A2=2,+B13-B14-B15-B16-B17-B18,0)</f>
        <v>0</v>
      </c>
      <c r="C21" s="105"/>
      <c r="D21" s="6"/>
    </row>
    <row r="22" spans="1:4" ht="7.5" customHeight="1" x14ac:dyDescent="0.25">
      <c r="A22" s="6"/>
      <c r="B22" s="23"/>
      <c r="C22" s="105"/>
      <c r="D22" s="6"/>
    </row>
    <row r="23" spans="1:4" x14ac:dyDescent="0.25">
      <c r="A23" t="s">
        <v>73</v>
      </c>
      <c r="B23" s="21">
        <f>IF(A2=1,+B13-B14-B15-B16-B17-B18,0)</f>
        <v>0</v>
      </c>
      <c r="C23" s="105"/>
    </row>
    <row r="25" spans="1:4" x14ac:dyDescent="0.25">
      <c r="A25" s="17" t="s">
        <v>76</v>
      </c>
      <c r="C25" s="105"/>
    </row>
    <row r="28" spans="1:4" x14ac:dyDescent="0.25">
      <c r="A28" s="24"/>
      <c r="C28" s="105"/>
    </row>
    <row r="29" spans="1:4" x14ac:dyDescent="0.25">
      <c r="A29" s="25"/>
      <c r="C29" s="105"/>
    </row>
    <row r="30" spans="1:4" x14ac:dyDescent="0.25">
      <c r="A30" s="27"/>
      <c r="C30" s="105"/>
    </row>
    <row r="31" spans="1:4" x14ac:dyDescent="0.25">
      <c r="A31" s="25"/>
      <c r="C31" s="105"/>
    </row>
    <row r="32" spans="1:4" x14ac:dyDescent="0.25">
      <c r="A32" s="27"/>
      <c r="C32" s="105"/>
    </row>
    <row r="33" spans="1:1" x14ac:dyDescent="0.25">
      <c r="A33" s="25"/>
    </row>
  </sheetData>
  <printOptions headings="1"/>
  <pageMargins left="0.70866141732283472" right="0.31496062992125984" top="0.74803149606299213" bottom="0.74803149606299213" header="0.31496062992125984" footer="0.31496062992125984"/>
  <pageSetup paperSize="9" scale="97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33"/>
  <sheetViews>
    <sheetView workbookViewId="0">
      <selection activeCell="B3" sqref="B3"/>
    </sheetView>
  </sheetViews>
  <sheetFormatPr defaultRowHeight="15" x14ac:dyDescent="0.25"/>
  <cols>
    <col min="1" max="1" width="45.7109375" bestFit="1" customWidth="1"/>
    <col min="2" max="2" width="12" style="27" customWidth="1"/>
    <col min="3" max="3" width="11" style="83" customWidth="1"/>
    <col min="4" max="5" width="11" customWidth="1"/>
  </cols>
  <sheetData>
    <row r="1" spans="1:5" x14ac:dyDescent="0.25">
      <c r="A1" s="6" t="str">
        <f>IF(Stamdatafane!C5="","Angiv MR-navn og år i Stamdatafanebladet",Stamdatafane!C5)</f>
        <v>Angiv MR-navn og år i Stamdatafanebladet</v>
      </c>
      <c r="B1" s="6" t="str">
        <f>IF(Stamdatafane!C6="","Årstal",Stamdatafane!C6)</f>
        <v>Årstal</v>
      </c>
      <c r="C1" s="105"/>
    </row>
    <row r="2" spans="1:5" x14ac:dyDescent="0.25">
      <c r="A2" s="18">
        <v>0</v>
      </c>
      <c r="B2" s="77"/>
      <c r="C2" s="105"/>
    </row>
    <row r="3" spans="1:5" ht="18.75" x14ac:dyDescent="0.3">
      <c r="A3" s="103" t="s">
        <v>98</v>
      </c>
      <c r="B3" s="19" t="s">
        <v>88</v>
      </c>
      <c r="C3" s="81"/>
      <c r="D3" s="20"/>
      <c r="E3" s="20"/>
    </row>
    <row r="4" spans="1:5" x14ac:dyDescent="0.25">
      <c r="A4" t="s">
        <v>89</v>
      </c>
      <c r="B4" s="96" t="s">
        <v>90</v>
      </c>
      <c r="C4" s="105"/>
    </row>
    <row r="5" spans="1:5" ht="38.25" customHeight="1" x14ac:dyDescent="0.25">
      <c r="A5" t="s">
        <v>91</v>
      </c>
      <c r="B5" s="10">
        <v>0</v>
      </c>
      <c r="C5" s="105"/>
      <c r="D5" s="6"/>
    </row>
    <row r="6" spans="1:5" x14ac:dyDescent="0.25">
      <c r="A6" t="s">
        <v>43</v>
      </c>
      <c r="B6" s="10">
        <v>0</v>
      </c>
      <c r="C6" s="105"/>
    </row>
    <row r="7" spans="1:5" x14ac:dyDescent="0.25">
      <c r="A7" t="s">
        <v>46</v>
      </c>
      <c r="B7" s="10">
        <v>0</v>
      </c>
      <c r="C7" s="105"/>
    </row>
    <row r="8" spans="1:5" x14ac:dyDescent="0.25">
      <c r="A8" t="s">
        <v>49</v>
      </c>
      <c r="B8" s="10">
        <v>0</v>
      </c>
      <c r="C8" s="105"/>
    </row>
    <row r="9" spans="1:5" x14ac:dyDescent="0.25">
      <c r="A9" t="s">
        <v>52</v>
      </c>
      <c r="B9" s="10">
        <v>0</v>
      </c>
      <c r="C9" s="105"/>
      <c r="E9" s="78"/>
    </row>
    <row r="10" spans="1:5" x14ac:dyDescent="0.25">
      <c r="A10" t="s">
        <v>92</v>
      </c>
      <c r="B10" s="10">
        <v>0</v>
      </c>
      <c r="C10" s="105"/>
      <c r="E10" s="78"/>
    </row>
    <row r="11" spans="1:5" x14ac:dyDescent="0.25">
      <c r="A11" t="s">
        <v>93</v>
      </c>
      <c r="B11" s="10">
        <v>0</v>
      </c>
      <c r="C11" s="84"/>
      <c r="E11" s="78"/>
    </row>
    <row r="12" spans="1:5" x14ac:dyDescent="0.25">
      <c r="A12" t="s">
        <v>54</v>
      </c>
      <c r="B12" s="10">
        <v>0</v>
      </c>
      <c r="C12" s="105"/>
    </row>
    <row r="13" spans="1:5" x14ac:dyDescent="0.25">
      <c r="A13" s="6" t="s">
        <v>94</v>
      </c>
      <c r="B13" s="13">
        <f>SUM(B5:B12)</f>
        <v>0</v>
      </c>
      <c r="C13" s="105"/>
    </row>
    <row r="14" spans="1:5" x14ac:dyDescent="0.25">
      <c r="A14" t="s">
        <v>59</v>
      </c>
      <c r="B14" s="10">
        <v>0</v>
      </c>
      <c r="C14" s="105"/>
    </row>
    <row r="15" spans="1:5" x14ac:dyDescent="0.25">
      <c r="A15" t="s">
        <v>95</v>
      </c>
      <c r="B15" s="10">
        <v>0</v>
      </c>
      <c r="C15" s="105"/>
    </row>
    <row r="16" spans="1:5" x14ac:dyDescent="0.25">
      <c r="A16" t="s">
        <v>65</v>
      </c>
      <c r="B16" s="10">
        <v>0</v>
      </c>
      <c r="C16" s="105"/>
    </row>
    <row r="17" spans="1:4" x14ac:dyDescent="0.25">
      <c r="A17" t="s">
        <v>96</v>
      </c>
      <c r="B17" s="10">
        <v>0</v>
      </c>
      <c r="C17" s="105"/>
    </row>
    <row r="18" spans="1:4" x14ac:dyDescent="0.25">
      <c r="A18" t="s">
        <v>97</v>
      </c>
      <c r="B18" s="10">
        <v>0</v>
      </c>
      <c r="C18" s="84"/>
    </row>
    <row r="19" spans="1:4" x14ac:dyDescent="0.25">
      <c r="A19" s="6" t="s">
        <v>68</v>
      </c>
      <c r="B19" s="15">
        <f>+SUM(B14:B18)</f>
        <v>0</v>
      </c>
      <c r="C19" s="105"/>
    </row>
    <row r="20" spans="1:4" ht="9.75" customHeight="1" thickBot="1" x14ac:dyDescent="0.3">
      <c r="A20" s="6"/>
      <c r="B20" s="14"/>
      <c r="C20" s="105"/>
    </row>
    <row r="21" spans="1:4" x14ac:dyDescent="0.25">
      <c r="A21" s="6" t="s">
        <v>70</v>
      </c>
      <c r="B21" s="22">
        <f>IF(A2=2,+B13-B14-B15-B16-B17-B18,0)</f>
        <v>0</v>
      </c>
      <c r="C21" s="105"/>
      <c r="D21" s="6"/>
    </row>
    <row r="22" spans="1:4" ht="7.5" customHeight="1" x14ac:dyDescent="0.25">
      <c r="A22" s="6"/>
      <c r="B22" s="23"/>
      <c r="C22" s="105"/>
      <c r="D22" s="6"/>
    </row>
    <row r="23" spans="1:4" x14ac:dyDescent="0.25">
      <c r="A23" t="s">
        <v>73</v>
      </c>
      <c r="B23" s="21">
        <f>IF(A2=1,+B13-B14-B15-B16-B17-B18,0)</f>
        <v>0</v>
      </c>
      <c r="C23" s="105"/>
    </row>
    <row r="25" spans="1:4" x14ac:dyDescent="0.25">
      <c r="A25" s="17" t="s">
        <v>76</v>
      </c>
      <c r="C25" s="105"/>
    </row>
    <row r="28" spans="1:4" x14ac:dyDescent="0.25">
      <c r="A28" s="24"/>
      <c r="C28" s="105"/>
    </row>
    <row r="29" spans="1:4" x14ac:dyDescent="0.25">
      <c r="A29" s="25"/>
      <c r="C29" s="105"/>
    </row>
    <row r="30" spans="1:4" x14ac:dyDescent="0.25">
      <c r="A30" s="27"/>
      <c r="C30" s="105"/>
    </row>
    <row r="31" spans="1:4" x14ac:dyDescent="0.25">
      <c r="A31" s="25"/>
      <c r="C31" s="105"/>
    </row>
    <row r="32" spans="1:4" x14ac:dyDescent="0.25">
      <c r="A32" s="27"/>
      <c r="C32" s="105"/>
    </row>
    <row r="33" spans="1:1" x14ac:dyDescent="0.25">
      <c r="A33" s="25"/>
    </row>
  </sheetData>
  <printOptions headings="1"/>
  <pageMargins left="0.70866141732283472" right="0.31496062992125984" top="0.74803149606299213" bottom="0.74803149606299213" header="0.31496062992125984" footer="0.31496062992125984"/>
  <pageSetup paperSize="9" scale="97" orientation="portrait" r:id="rId1"/>
  <ignoredErrors>
    <ignoredError sqref="B13" formulaRange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33"/>
  <sheetViews>
    <sheetView workbookViewId="0">
      <selection activeCell="B3" sqref="B3"/>
    </sheetView>
  </sheetViews>
  <sheetFormatPr defaultRowHeight="15" x14ac:dyDescent="0.25"/>
  <cols>
    <col min="1" max="1" width="45.7109375" bestFit="1" customWidth="1"/>
    <col min="2" max="2" width="12" style="27" customWidth="1"/>
    <col min="3" max="3" width="11" style="83" customWidth="1"/>
    <col min="4" max="5" width="11" customWidth="1"/>
  </cols>
  <sheetData>
    <row r="1" spans="1:5" x14ac:dyDescent="0.25">
      <c r="A1" s="6" t="str">
        <f>IF(Stamdatafane!C5="","Angiv MR-navn og år i Stamdatafanebladet",Stamdatafane!C5)</f>
        <v>Angiv MR-navn og år i Stamdatafanebladet</v>
      </c>
      <c r="B1" s="6" t="str">
        <f>IF(Stamdatafane!C6="","Årstal",Stamdatafane!C6)</f>
        <v>Årstal</v>
      </c>
      <c r="C1" s="105"/>
    </row>
    <row r="2" spans="1:5" x14ac:dyDescent="0.25">
      <c r="A2" s="18">
        <v>0</v>
      </c>
      <c r="B2" s="77"/>
      <c r="C2" s="105"/>
    </row>
    <row r="3" spans="1:5" ht="18.75" x14ac:dyDescent="0.3">
      <c r="A3" s="103" t="s">
        <v>99</v>
      </c>
      <c r="B3" s="19" t="s">
        <v>88</v>
      </c>
      <c r="C3" s="81"/>
      <c r="D3" s="20"/>
      <c r="E3" s="20"/>
    </row>
    <row r="4" spans="1:5" x14ac:dyDescent="0.25">
      <c r="A4" t="s">
        <v>89</v>
      </c>
      <c r="B4" s="96" t="s">
        <v>90</v>
      </c>
      <c r="C4" s="105"/>
    </row>
    <row r="5" spans="1:5" ht="38.25" customHeight="1" x14ac:dyDescent="0.25">
      <c r="A5" t="s">
        <v>91</v>
      </c>
      <c r="B5" s="10">
        <v>0</v>
      </c>
      <c r="C5" s="105"/>
      <c r="D5" s="6"/>
    </row>
    <row r="6" spans="1:5" x14ac:dyDescent="0.25">
      <c r="A6" t="s">
        <v>43</v>
      </c>
      <c r="B6" s="10">
        <v>0</v>
      </c>
      <c r="C6" s="105"/>
    </row>
    <row r="7" spans="1:5" x14ac:dyDescent="0.25">
      <c r="A7" t="s">
        <v>46</v>
      </c>
      <c r="B7" s="10">
        <v>0</v>
      </c>
      <c r="C7" s="105"/>
    </row>
    <row r="8" spans="1:5" x14ac:dyDescent="0.25">
      <c r="A8" t="s">
        <v>49</v>
      </c>
      <c r="B8" s="10">
        <v>0</v>
      </c>
      <c r="C8" s="105"/>
    </row>
    <row r="9" spans="1:5" x14ac:dyDescent="0.25">
      <c r="A9" t="s">
        <v>52</v>
      </c>
      <c r="B9" s="10">
        <v>0</v>
      </c>
      <c r="C9" s="105"/>
      <c r="E9" s="78"/>
    </row>
    <row r="10" spans="1:5" x14ac:dyDescent="0.25">
      <c r="A10" t="s">
        <v>92</v>
      </c>
      <c r="B10" s="10">
        <v>0</v>
      </c>
      <c r="C10" s="105"/>
      <c r="E10" s="78"/>
    </row>
    <row r="11" spans="1:5" x14ac:dyDescent="0.25">
      <c r="A11" t="s">
        <v>93</v>
      </c>
      <c r="B11" s="10">
        <v>0</v>
      </c>
      <c r="C11" s="84"/>
      <c r="E11" s="78"/>
    </row>
    <row r="12" spans="1:5" x14ac:dyDescent="0.25">
      <c r="A12" t="s">
        <v>54</v>
      </c>
      <c r="B12" s="10">
        <v>0</v>
      </c>
      <c r="C12" s="105"/>
    </row>
    <row r="13" spans="1:5" x14ac:dyDescent="0.25">
      <c r="A13" s="6" t="s">
        <v>94</v>
      </c>
      <c r="B13" s="13">
        <f>SUM(B5:B12)</f>
        <v>0</v>
      </c>
      <c r="C13" s="105"/>
    </row>
    <row r="14" spans="1:5" x14ac:dyDescent="0.25">
      <c r="A14" t="s">
        <v>59</v>
      </c>
      <c r="B14" s="10">
        <v>0</v>
      </c>
      <c r="C14" s="105"/>
    </row>
    <row r="15" spans="1:5" x14ac:dyDescent="0.25">
      <c r="A15" t="s">
        <v>95</v>
      </c>
      <c r="B15" s="10">
        <v>0</v>
      </c>
      <c r="C15" s="105"/>
    </row>
    <row r="16" spans="1:5" x14ac:dyDescent="0.25">
      <c r="A16" t="s">
        <v>65</v>
      </c>
      <c r="B16" s="10">
        <v>0</v>
      </c>
      <c r="C16" s="105"/>
    </row>
    <row r="17" spans="1:4" x14ac:dyDescent="0.25">
      <c r="A17" t="s">
        <v>96</v>
      </c>
      <c r="B17" s="10">
        <v>0</v>
      </c>
      <c r="C17" s="105"/>
    </row>
    <row r="18" spans="1:4" x14ac:dyDescent="0.25">
      <c r="A18" t="s">
        <v>97</v>
      </c>
      <c r="B18" s="10">
        <v>0</v>
      </c>
      <c r="C18" s="84"/>
    </row>
    <row r="19" spans="1:4" x14ac:dyDescent="0.25">
      <c r="A19" s="6" t="s">
        <v>68</v>
      </c>
      <c r="B19" s="15">
        <f>+SUM(B14:B18)</f>
        <v>0</v>
      </c>
      <c r="C19" s="105"/>
    </row>
    <row r="20" spans="1:4" ht="9.75" customHeight="1" thickBot="1" x14ac:dyDescent="0.3">
      <c r="A20" s="6"/>
      <c r="B20" s="14"/>
      <c r="C20" s="105"/>
    </row>
    <row r="21" spans="1:4" x14ac:dyDescent="0.25">
      <c r="A21" s="6" t="s">
        <v>70</v>
      </c>
      <c r="B21" s="22">
        <f>IF(A2=2,+B13-B14-B15-B16-B17-B18,0)</f>
        <v>0</v>
      </c>
      <c r="C21" s="105"/>
      <c r="D21" s="6"/>
    </row>
    <row r="22" spans="1:4" ht="7.5" customHeight="1" x14ac:dyDescent="0.25">
      <c r="A22" s="6"/>
      <c r="B22" s="23"/>
      <c r="C22" s="105"/>
      <c r="D22" s="6"/>
    </row>
    <row r="23" spans="1:4" x14ac:dyDescent="0.25">
      <c r="A23" t="s">
        <v>73</v>
      </c>
      <c r="B23" s="21">
        <f>IF(A2=1,+B13-B14-B15-B16-B17-B18,0)</f>
        <v>0</v>
      </c>
      <c r="C23" s="105"/>
    </row>
    <row r="25" spans="1:4" x14ac:dyDescent="0.25">
      <c r="A25" s="17" t="s">
        <v>76</v>
      </c>
      <c r="C25" s="105"/>
    </row>
    <row r="28" spans="1:4" x14ac:dyDescent="0.25">
      <c r="A28" s="24"/>
      <c r="C28" s="105"/>
    </row>
    <row r="29" spans="1:4" x14ac:dyDescent="0.25">
      <c r="A29" s="25"/>
      <c r="C29" s="105"/>
    </row>
    <row r="30" spans="1:4" x14ac:dyDescent="0.25">
      <c r="A30" s="27"/>
      <c r="C30" s="105"/>
    </row>
    <row r="31" spans="1:4" x14ac:dyDescent="0.25">
      <c r="A31" s="25"/>
      <c r="C31" s="105"/>
    </row>
    <row r="32" spans="1:4" x14ac:dyDescent="0.25">
      <c r="A32" s="27"/>
      <c r="C32" s="105"/>
    </row>
    <row r="33" spans="1:1" x14ac:dyDescent="0.25">
      <c r="A33" s="25"/>
    </row>
  </sheetData>
  <printOptions headings="1"/>
  <pageMargins left="0.70866141732283472" right="0.31496062992125984" top="0.74803149606299213" bottom="0.74803149606299213" header="0.31496062992125984" footer="0.31496062992125984"/>
  <pageSetup paperSize="9" scale="97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33"/>
  <sheetViews>
    <sheetView workbookViewId="0">
      <selection activeCell="B3" sqref="B3"/>
    </sheetView>
  </sheetViews>
  <sheetFormatPr defaultRowHeight="15" x14ac:dyDescent="0.25"/>
  <cols>
    <col min="1" max="1" width="45.7109375" bestFit="1" customWidth="1"/>
    <col min="2" max="2" width="12" style="27" customWidth="1"/>
    <col min="3" max="3" width="11" style="98" customWidth="1"/>
    <col min="4" max="5" width="11" customWidth="1"/>
  </cols>
  <sheetData>
    <row r="1" spans="1:5" x14ac:dyDescent="0.25">
      <c r="A1" s="6" t="str">
        <f>IF(Stamdatafane!C5="","Angiv MR-navn og år i Stamdatafanebladet",Stamdatafane!C5)</f>
        <v>Angiv MR-navn og år i Stamdatafanebladet</v>
      </c>
      <c r="B1" s="6" t="str">
        <f>IF(Stamdatafane!C6="","Årstal",Stamdatafane!C6)</f>
        <v>Årstal</v>
      </c>
      <c r="C1" s="105"/>
    </row>
    <row r="2" spans="1:5" x14ac:dyDescent="0.25">
      <c r="A2" s="18">
        <v>0</v>
      </c>
      <c r="B2" s="77"/>
      <c r="C2" s="105"/>
    </row>
    <row r="3" spans="1:5" ht="18.75" x14ac:dyDescent="0.3">
      <c r="A3" s="103" t="s">
        <v>100</v>
      </c>
      <c r="B3" s="19" t="s">
        <v>88</v>
      </c>
      <c r="C3" s="81"/>
      <c r="D3" s="20"/>
      <c r="E3" s="20"/>
    </row>
    <row r="4" spans="1:5" x14ac:dyDescent="0.25">
      <c r="A4" t="s">
        <v>89</v>
      </c>
      <c r="B4" s="96" t="s">
        <v>90</v>
      </c>
      <c r="C4" s="105"/>
    </row>
    <row r="5" spans="1:5" ht="38.25" customHeight="1" x14ac:dyDescent="0.25">
      <c r="A5" t="s">
        <v>91</v>
      </c>
      <c r="B5" s="10">
        <v>0</v>
      </c>
      <c r="C5" s="105"/>
      <c r="D5" s="6"/>
    </row>
    <row r="6" spans="1:5" x14ac:dyDescent="0.25">
      <c r="A6" t="s">
        <v>43</v>
      </c>
      <c r="B6" s="10">
        <v>0</v>
      </c>
      <c r="C6" s="105"/>
    </row>
    <row r="7" spans="1:5" x14ac:dyDescent="0.25">
      <c r="A7" t="s">
        <v>46</v>
      </c>
      <c r="B7" s="10">
        <v>0</v>
      </c>
      <c r="C7" s="105"/>
    </row>
    <row r="8" spans="1:5" x14ac:dyDescent="0.25">
      <c r="A8" t="s">
        <v>49</v>
      </c>
      <c r="B8" s="10">
        <v>0</v>
      </c>
      <c r="C8" s="105"/>
    </row>
    <row r="9" spans="1:5" x14ac:dyDescent="0.25">
      <c r="A9" t="s">
        <v>52</v>
      </c>
      <c r="B9" s="10">
        <v>0</v>
      </c>
      <c r="C9" s="105"/>
      <c r="E9" s="78"/>
    </row>
    <row r="10" spans="1:5" x14ac:dyDescent="0.25">
      <c r="A10" t="s">
        <v>92</v>
      </c>
      <c r="B10" s="10">
        <v>0</v>
      </c>
      <c r="C10" s="105"/>
      <c r="E10" s="78"/>
    </row>
    <row r="11" spans="1:5" x14ac:dyDescent="0.25">
      <c r="A11" t="s">
        <v>93</v>
      </c>
      <c r="B11" s="10">
        <v>0</v>
      </c>
      <c r="C11" s="84"/>
      <c r="E11" s="78"/>
    </row>
    <row r="12" spans="1:5" x14ac:dyDescent="0.25">
      <c r="A12" t="s">
        <v>54</v>
      </c>
      <c r="B12" s="10">
        <v>0</v>
      </c>
      <c r="C12" s="105"/>
    </row>
    <row r="13" spans="1:5" x14ac:dyDescent="0.25">
      <c r="A13" s="6" t="s">
        <v>94</v>
      </c>
      <c r="B13" s="13">
        <f>SUM(B5:B12)</f>
        <v>0</v>
      </c>
      <c r="C13" s="105"/>
    </row>
    <row r="14" spans="1:5" x14ac:dyDescent="0.25">
      <c r="A14" t="s">
        <v>59</v>
      </c>
      <c r="B14" s="10">
        <v>0</v>
      </c>
      <c r="C14" s="105"/>
    </row>
    <row r="15" spans="1:5" x14ac:dyDescent="0.25">
      <c r="A15" t="s">
        <v>95</v>
      </c>
      <c r="B15" s="10">
        <v>0</v>
      </c>
      <c r="C15" s="105"/>
    </row>
    <row r="16" spans="1:5" x14ac:dyDescent="0.25">
      <c r="A16" t="s">
        <v>65</v>
      </c>
      <c r="B16" s="10">
        <v>0</v>
      </c>
      <c r="C16" s="105"/>
    </row>
    <row r="17" spans="1:4" x14ac:dyDescent="0.25">
      <c r="A17" t="s">
        <v>96</v>
      </c>
      <c r="B17" s="10">
        <v>0</v>
      </c>
      <c r="C17" s="105"/>
    </row>
    <row r="18" spans="1:4" x14ac:dyDescent="0.25">
      <c r="A18" t="s">
        <v>97</v>
      </c>
      <c r="B18" s="10">
        <v>0</v>
      </c>
      <c r="C18" s="84"/>
    </row>
    <row r="19" spans="1:4" x14ac:dyDescent="0.25">
      <c r="A19" s="6" t="s">
        <v>68</v>
      </c>
      <c r="B19" s="15">
        <f>+SUM(B14:B18)</f>
        <v>0</v>
      </c>
      <c r="C19" s="105"/>
    </row>
    <row r="20" spans="1:4" ht="9.75" customHeight="1" thickBot="1" x14ac:dyDescent="0.3">
      <c r="A20" s="6"/>
      <c r="B20" s="14"/>
      <c r="C20" s="105"/>
    </row>
    <row r="21" spans="1:4" x14ac:dyDescent="0.25">
      <c r="A21" s="6" t="s">
        <v>70</v>
      </c>
      <c r="B21" s="22">
        <f>IF(A2=2,+B13-B14-B15-B16-B17-B18,0)</f>
        <v>0</v>
      </c>
      <c r="C21" s="105"/>
      <c r="D21" s="6"/>
    </row>
    <row r="22" spans="1:4" ht="7.5" customHeight="1" x14ac:dyDescent="0.25">
      <c r="A22" s="6"/>
      <c r="B22" s="23"/>
      <c r="C22" s="105"/>
      <c r="D22" s="6"/>
    </row>
    <row r="23" spans="1:4" x14ac:dyDescent="0.25">
      <c r="A23" t="s">
        <v>73</v>
      </c>
      <c r="B23" s="21">
        <f>IF(A2=1,+B13-B14-B15-B16-B17-B18,0)</f>
        <v>0</v>
      </c>
      <c r="C23" s="105"/>
    </row>
    <row r="25" spans="1:4" x14ac:dyDescent="0.25">
      <c r="A25" s="17" t="s">
        <v>76</v>
      </c>
      <c r="C25" s="105"/>
    </row>
    <row r="28" spans="1:4" x14ac:dyDescent="0.25">
      <c r="A28" s="24"/>
      <c r="C28" s="105"/>
    </row>
    <row r="29" spans="1:4" x14ac:dyDescent="0.25">
      <c r="A29" s="25"/>
      <c r="C29" s="105"/>
    </row>
    <row r="30" spans="1:4" x14ac:dyDescent="0.25">
      <c r="A30" s="27"/>
      <c r="C30" s="105"/>
    </row>
    <row r="31" spans="1:4" x14ac:dyDescent="0.25">
      <c r="A31" s="25"/>
      <c r="C31" s="105"/>
    </row>
    <row r="32" spans="1:4" x14ac:dyDescent="0.25">
      <c r="A32" s="27"/>
      <c r="C32" s="105"/>
    </row>
    <row r="33" spans="1:1" x14ac:dyDescent="0.25">
      <c r="A33" s="25"/>
    </row>
  </sheetData>
  <printOptions headings="1"/>
  <pageMargins left="0.70866141732283472" right="0.31496062992125984" top="0.74803149606299213" bottom="0.74803149606299213" header="0.31496062992125984" footer="0.31496062992125984"/>
  <pageSetup paperSize="9" scale="97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33"/>
  <sheetViews>
    <sheetView workbookViewId="0">
      <selection activeCell="B3" sqref="B3"/>
    </sheetView>
  </sheetViews>
  <sheetFormatPr defaultRowHeight="15" x14ac:dyDescent="0.25"/>
  <cols>
    <col min="1" max="1" width="45.7109375" bestFit="1" customWidth="1"/>
    <col min="2" max="2" width="12" style="27" customWidth="1"/>
    <col min="3" max="3" width="11" style="98" customWidth="1"/>
    <col min="4" max="5" width="11" customWidth="1"/>
  </cols>
  <sheetData>
    <row r="1" spans="1:5" x14ac:dyDescent="0.25">
      <c r="A1" s="6" t="str">
        <f>IF(Stamdatafane!C5="","Angiv MR-navn og år i Stamdatafanebladet",Stamdatafane!C5)</f>
        <v>Angiv MR-navn og år i Stamdatafanebladet</v>
      </c>
      <c r="B1" s="6" t="str">
        <f>IF(Stamdatafane!C6="","Årstal",Stamdatafane!C6)</f>
        <v>Årstal</v>
      </c>
      <c r="C1" s="105"/>
    </row>
    <row r="2" spans="1:5" x14ac:dyDescent="0.25">
      <c r="A2" s="18">
        <v>0</v>
      </c>
      <c r="B2" s="77"/>
      <c r="C2" s="105"/>
    </row>
    <row r="3" spans="1:5" ht="18.75" x14ac:dyDescent="0.3">
      <c r="A3" s="103" t="s">
        <v>101</v>
      </c>
      <c r="B3" s="19" t="s">
        <v>88</v>
      </c>
      <c r="C3" s="81"/>
      <c r="D3" s="20"/>
      <c r="E3" s="20"/>
    </row>
    <row r="4" spans="1:5" x14ac:dyDescent="0.25">
      <c r="A4" t="s">
        <v>89</v>
      </c>
      <c r="B4" s="96" t="s">
        <v>90</v>
      </c>
      <c r="C4" s="105"/>
    </row>
    <row r="5" spans="1:5" ht="38.25" customHeight="1" x14ac:dyDescent="0.25">
      <c r="A5" t="s">
        <v>91</v>
      </c>
      <c r="B5" s="10">
        <v>0</v>
      </c>
      <c r="C5" s="105"/>
      <c r="D5" s="6"/>
    </row>
    <row r="6" spans="1:5" x14ac:dyDescent="0.25">
      <c r="A6" t="s">
        <v>43</v>
      </c>
      <c r="B6" s="10">
        <v>0</v>
      </c>
      <c r="C6" s="105"/>
    </row>
    <row r="7" spans="1:5" x14ac:dyDescent="0.25">
      <c r="A7" t="s">
        <v>46</v>
      </c>
      <c r="B7" s="10">
        <v>0</v>
      </c>
      <c r="C7" s="105"/>
    </row>
    <row r="8" spans="1:5" x14ac:dyDescent="0.25">
      <c r="A8" t="s">
        <v>49</v>
      </c>
      <c r="B8" s="10">
        <v>0</v>
      </c>
      <c r="C8" s="105"/>
    </row>
    <row r="9" spans="1:5" x14ac:dyDescent="0.25">
      <c r="A9" t="s">
        <v>52</v>
      </c>
      <c r="B9" s="10">
        <v>0</v>
      </c>
      <c r="C9" s="105"/>
      <c r="E9" s="78"/>
    </row>
    <row r="10" spans="1:5" x14ac:dyDescent="0.25">
      <c r="A10" t="s">
        <v>92</v>
      </c>
      <c r="B10" s="10">
        <v>0</v>
      </c>
      <c r="C10" s="105"/>
      <c r="E10" s="78"/>
    </row>
    <row r="11" spans="1:5" x14ac:dyDescent="0.25">
      <c r="A11" t="s">
        <v>93</v>
      </c>
      <c r="B11" s="10">
        <v>0</v>
      </c>
      <c r="C11" s="84"/>
      <c r="E11" s="78"/>
    </row>
    <row r="12" spans="1:5" x14ac:dyDescent="0.25">
      <c r="A12" t="s">
        <v>54</v>
      </c>
      <c r="B12" s="10">
        <v>0</v>
      </c>
      <c r="C12" s="105"/>
    </row>
    <row r="13" spans="1:5" x14ac:dyDescent="0.25">
      <c r="A13" s="6" t="s">
        <v>94</v>
      </c>
      <c r="B13" s="13">
        <f>SUM(B5:B12)</f>
        <v>0</v>
      </c>
      <c r="C13" s="105"/>
    </row>
    <row r="14" spans="1:5" x14ac:dyDescent="0.25">
      <c r="A14" t="s">
        <v>59</v>
      </c>
      <c r="B14" s="10">
        <v>0</v>
      </c>
      <c r="C14" s="105"/>
    </row>
    <row r="15" spans="1:5" x14ac:dyDescent="0.25">
      <c r="A15" t="s">
        <v>95</v>
      </c>
      <c r="B15" s="10">
        <v>0</v>
      </c>
      <c r="C15" s="105"/>
    </row>
    <row r="16" spans="1:5" x14ac:dyDescent="0.25">
      <c r="A16" t="s">
        <v>65</v>
      </c>
      <c r="B16" s="10">
        <v>0</v>
      </c>
      <c r="C16" s="105"/>
    </row>
    <row r="17" spans="1:4" x14ac:dyDescent="0.25">
      <c r="A17" t="s">
        <v>96</v>
      </c>
      <c r="B17" s="10">
        <v>0</v>
      </c>
      <c r="C17" s="105"/>
    </row>
    <row r="18" spans="1:4" x14ac:dyDescent="0.25">
      <c r="A18" t="s">
        <v>97</v>
      </c>
      <c r="B18" s="10">
        <v>0</v>
      </c>
      <c r="C18" s="84"/>
    </row>
    <row r="19" spans="1:4" x14ac:dyDescent="0.25">
      <c r="A19" s="6" t="s">
        <v>68</v>
      </c>
      <c r="B19" s="15">
        <f>+SUM(B14:B18)</f>
        <v>0</v>
      </c>
      <c r="C19" s="105"/>
    </row>
    <row r="20" spans="1:4" ht="9.75" customHeight="1" thickBot="1" x14ac:dyDescent="0.3">
      <c r="A20" s="6"/>
      <c r="B20" s="14"/>
      <c r="C20" s="105"/>
    </row>
    <row r="21" spans="1:4" x14ac:dyDescent="0.25">
      <c r="A21" s="6" t="s">
        <v>70</v>
      </c>
      <c r="B21" s="22">
        <f>IF(A2=2,+B13-B14-B15-B16-B17-B18,0)</f>
        <v>0</v>
      </c>
      <c r="C21" s="105"/>
      <c r="D21" s="6"/>
    </row>
    <row r="22" spans="1:4" ht="7.5" customHeight="1" x14ac:dyDescent="0.25">
      <c r="A22" s="6"/>
      <c r="B22" s="23"/>
      <c r="C22" s="105"/>
      <c r="D22" s="6"/>
    </row>
    <row r="23" spans="1:4" x14ac:dyDescent="0.25">
      <c r="A23" t="s">
        <v>73</v>
      </c>
      <c r="B23" s="21">
        <f>IF(A2=1,+B13-B14-B15-B16-B17-B18,0)</f>
        <v>0</v>
      </c>
      <c r="C23" s="105"/>
    </row>
    <row r="25" spans="1:4" x14ac:dyDescent="0.25">
      <c r="A25" s="17" t="s">
        <v>76</v>
      </c>
      <c r="C25" s="105"/>
    </row>
    <row r="28" spans="1:4" x14ac:dyDescent="0.25">
      <c r="A28" s="24"/>
      <c r="C28" s="105"/>
    </row>
    <row r="29" spans="1:4" x14ac:dyDescent="0.25">
      <c r="A29" s="25"/>
      <c r="C29" s="105"/>
    </row>
    <row r="30" spans="1:4" x14ac:dyDescent="0.25">
      <c r="A30" s="27"/>
      <c r="C30" s="105"/>
    </row>
    <row r="31" spans="1:4" x14ac:dyDescent="0.25">
      <c r="A31" s="25"/>
      <c r="C31" s="105"/>
    </row>
    <row r="32" spans="1:4" x14ac:dyDescent="0.25">
      <c r="A32" s="27"/>
      <c r="C32" s="105"/>
    </row>
    <row r="33" spans="1:1" x14ac:dyDescent="0.25">
      <c r="A33" s="25"/>
    </row>
  </sheetData>
  <printOptions headings="1"/>
  <pageMargins left="0.70866141732283472" right="0.31496062992125984" top="0.74803149606299213" bottom="0.74803149606299213" header="0.31496062992125984" footer="0.31496062992125984"/>
  <pageSetup paperSize="9" scale="97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33"/>
  <sheetViews>
    <sheetView workbookViewId="0">
      <selection activeCell="B3" sqref="B3"/>
    </sheetView>
  </sheetViews>
  <sheetFormatPr defaultRowHeight="15" x14ac:dyDescent="0.25"/>
  <cols>
    <col min="1" max="1" width="45.7109375" bestFit="1" customWidth="1"/>
    <col min="2" max="2" width="12" style="27" customWidth="1"/>
    <col min="3" max="3" width="11" style="98" customWidth="1"/>
    <col min="4" max="5" width="11" customWidth="1"/>
  </cols>
  <sheetData>
    <row r="1" spans="1:5" x14ac:dyDescent="0.25">
      <c r="A1" s="6" t="str">
        <f>IF(Stamdatafane!C5="","Angiv MR-navn og år i Stamdatafanebladet",Stamdatafane!C5)</f>
        <v>Angiv MR-navn og år i Stamdatafanebladet</v>
      </c>
      <c r="B1" s="6" t="str">
        <f>IF(Stamdatafane!C6="","Årstal",Stamdatafane!C6)</f>
        <v>Årstal</v>
      </c>
      <c r="C1" s="105"/>
    </row>
    <row r="2" spans="1:5" x14ac:dyDescent="0.25">
      <c r="A2" s="18">
        <v>0</v>
      </c>
      <c r="B2" s="77"/>
      <c r="C2" s="105"/>
    </row>
    <row r="3" spans="1:5" ht="18.75" x14ac:dyDescent="0.3">
      <c r="A3" s="103" t="s">
        <v>102</v>
      </c>
      <c r="B3" s="19" t="s">
        <v>88</v>
      </c>
      <c r="C3" s="81"/>
      <c r="D3" s="20"/>
      <c r="E3" s="20"/>
    </row>
    <row r="4" spans="1:5" x14ac:dyDescent="0.25">
      <c r="A4" t="s">
        <v>89</v>
      </c>
      <c r="B4" s="96" t="s">
        <v>90</v>
      </c>
      <c r="C4" s="105"/>
    </row>
    <row r="5" spans="1:5" ht="38.25" customHeight="1" x14ac:dyDescent="0.25">
      <c r="A5" t="s">
        <v>91</v>
      </c>
      <c r="B5" s="10">
        <v>0</v>
      </c>
      <c r="C5" s="105"/>
      <c r="D5" s="6"/>
    </row>
    <row r="6" spans="1:5" x14ac:dyDescent="0.25">
      <c r="A6" t="s">
        <v>43</v>
      </c>
      <c r="B6" s="10">
        <v>0</v>
      </c>
      <c r="C6" s="105"/>
    </row>
    <row r="7" spans="1:5" x14ac:dyDescent="0.25">
      <c r="A7" t="s">
        <v>46</v>
      </c>
      <c r="B7" s="10">
        <v>0</v>
      </c>
      <c r="C7" s="105"/>
    </row>
    <row r="8" spans="1:5" x14ac:dyDescent="0.25">
      <c r="A8" t="s">
        <v>49</v>
      </c>
      <c r="B8" s="10">
        <v>0</v>
      </c>
      <c r="C8" s="105"/>
    </row>
    <row r="9" spans="1:5" x14ac:dyDescent="0.25">
      <c r="A9" t="s">
        <v>52</v>
      </c>
      <c r="B9" s="10">
        <v>0</v>
      </c>
      <c r="C9" s="105"/>
      <c r="E9" s="78"/>
    </row>
    <row r="10" spans="1:5" x14ac:dyDescent="0.25">
      <c r="A10" t="s">
        <v>92</v>
      </c>
      <c r="B10" s="10">
        <v>0</v>
      </c>
      <c r="C10" s="105"/>
      <c r="E10" s="78"/>
    </row>
    <row r="11" spans="1:5" x14ac:dyDescent="0.25">
      <c r="A11" t="s">
        <v>93</v>
      </c>
      <c r="B11" s="10">
        <v>0</v>
      </c>
      <c r="C11" s="84"/>
      <c r="E11" s="78"/>
    </row>
    <row r="12" spans="1:5" x14ac:dyDescent="0.25">
      <c r="A12" t="s">
        <v>54</v>
      </c>
      <c r="B12" s="10">
        <v>0</v>
      </c>
      <c r="C12" s="105"/>
    </row>
    <row r="13" spans="1:5" x14ac:dyDescent="0.25">
      <c r="A13" s="6" t="s">
        <v>94</v>
      </c>
      <c r="B13" s="13">
        <f>SUM(B5:B12)</f>
        <v>0</v>
      </c>
      <c r="C13" s="105"/>
    </row>
    <row r="14" spans="1:5" x14ac:dyDescent="0.25">
      <c r="A14" t="s">
        <v>59</v>
      </c>
      <c r="B14" s="10">
        <v>0</v>
      </c>
      <c r="C14" s="105"/>
    </row>
    <row r="15" spans="1:5" x14ac:dyDescent="0.25">
      <c r="A15" t="s">
        <v>95</v>
      </c>
      <c r="B15" s="10">
        <v>0</v>
      </c>
      <c r="C15" s="105"/>
    </row>
    <row r="16" spans="1:5" x14ac:dyDescent="0.25">
      <c r="A16" t="s">
        <v>65</v>
      </c>
      <c r="B16" s="10">
        <v>0</v>
      </c>
      <c r="C16" s="105"/>
    </row>
    <row r="17" spans="1:4" x14ac:dyDescent="0.25">
      <c r="A17" t="s">
        <v>96</v>
      </c>
      <c r="B17" s="10">
        <v>0</v>
      </c>
      <c r="C17" s="105"/>
    </row>
    <row r="18" spans="1:4" x14ac:dyDescent="0.25">
      <c r="A18" t="s">
        <v>97</v>
      </c>
      <c r="B18" s="10">
        <v>0</v>
      </c>
      <c r="C18" s="84"/>
    </row>
    <row r="19" spans="1:4" x14ac:dyDescent="0.25">
      <c r="A19" s="6" t="s">
        <v>68</v>
      </c>
      <c r="B19" s="15">
        <f>+SUM(B14:B18)</f>
        <v>0</v>
      </c>
      <c r="C19" s="105"/>
    </row>
    <row r="20" spans="1:4" ht="9.75" customHeight="1" thickBot="1" x14ac:dyDescent="0.3">
      <c r="A20" s="6"/>
      <c r="B20" s="14"/>
      <c r="C20" s="105"/>
    </row>
    <row r="21" spans="1:4" x14ac:dyDescent="0.25">
      <c r="A21" s="6" t="s">
        <v>70</v>
      </c>
      <c r="B21" s="22">
        <f>IF(A2=2,+B13-B14-B15-B16-B17-B18,0)</f>
        <v>0</v>
      </c>
      <c r="C21" s="105"/>
      <c r="D21" s="6"/>
    </row>
    <row r="22" spans="1:4" ht="7.5" customHeight="1" x14ac:dyDescent="0.25">
      <c r="A22" s="6"/>
      <c r="B22" s="23"/>
      <c r="C22" s="105"/>
      <c r="D22" s="6"/>
    </row>
    <row r="23" spans="1:4" x14ac:dyDescent="0.25">
      <c r="A23" t="s">
        <v>73</v>
      </c>
      <c r="B23" s="21">
        <f>IF(A2=1,+B13-B14-B15-B16-B17-B18,0)</f>
        <v>0</v>
      </c>
      <c r="C23" s="105"/>
    </row>
    <row r="25" spans="1:4" x14ac:dyDescent="0.25">
      <c r="A25" s="17" t="s">
        <v>76</v>
      </c>
      <c r="C25" s="105"/>
    </row>
    <row r="28" spans="1:4" x14ac:dyDescent="0.25">
      <c r="A28" s="24"/>
      <c r="C28" s="105"/>
    </row>
    <row r="29" spans="1:4" x14ac:dyDescent="0.25">
      <c r="A29" s="25"/>
      <c r="C29" s="105"/>
    </row>
    <row r="30" spans="1:4" x14ac:dyDescent="0.25">
      <c r="A30" s="27"/>
      <c r="C30" s="105"/>
    </row>
    <row r="31" spans="1:4" x14ac:dyDescent="0.25">
      <c r="A31" s="25"/>
      <c r="C31" s="105"/>
    </row>
    <row r="32" spans="1:4" x14ac:dyDescent="0.25">
      <c r="A32" s="27"/>
      <c r="C32" s="105"/>
    </row>
    <row r="33" spans="1:1" x14ac:dyDescent="0.25">
      <c r="A33" s="25"/>
    </row>
  </sheetData>
  <printOptions headings="1"/>
  <pageMargins left="0.70866141732283472" right="0.31496062992125984" top="0.74803149606299213" bottom="0.74803149606299213" header="0.31496062992125984" footer="0.31496062992125984"/>
  <pageSetup paperSize="9" scale="97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0D9AFD556028745AF871228806BB3F7" ma:contentTypeVersion="0" ma:contentTypeDescription="Opret et nyt dokument." ma:contentTypeScope="" ma:versionID="8b090c2c84cc7f99abdbe96c0c4af48f">
  <xsd:schema xmlns:xsd="http://www.w3.org/2001/XMLSchema" xmlns:xs="http://www.w3.org/2001/XMLSchema" xmlns:p="http://schemas.microsoft.com/office/2006/metadata/properties" xmlns:ns2="e693c129-c24c-4ed1-8162-534f6eb64d76" targetNamespace="http://schemas.microsoft.com/office/2006/metadata/properties" ma:root="true" ma:fieldsID="77ea78a5a42701c2197919857bfcef80" ns2:_="">
    <xsd:import namespace="e693c129-c24c-4ed1-8162-534f6eb64d7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93c129-c24c-4ed1-8162-534f6eb64d7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ærdi for dokument-id" ma:description="Værdien af det dokument-id, der er tildelt dette element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 link til dette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693c129-c24c-4ed1-8162-534f6eb64d76">SS44E7UWSKDF-1675091097-30</_dlc_DocId>
    <_dlc_DocIdUrl xmlns="e693c129-c24c-4ed1-8162-534f6eb64d76">
      <Url>https://intranet.kirkenettet.dk/sites/haandboeger/km/blanket_mhr/Økonomi og forsikring_ny/FAQ/_layouts/15/DocIdRedir.aspx?ID=SS44E7UWSKDF-1675091097-30</Url>
      <Description>SS44E7UWSKDF-1675091097-30</Description>
    </_dlc_DocIdUrl>
  </documentManagement>
</p:properties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38DF2D7-231F-4D59-BB55-7BF3F0AEFC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93c129-c24c-4ed1-8162-534f6eb64d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177BF3-514C-4C76-911C-4DD1B648EE04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F2AE970-88FB-4C55-9DED-5791600CF8C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DDB9F9D-EDF7-4727-9783-F26216BE7B8E}">
  <ds:schemaRefs>
    <ds:schemaRef ds:uri="http://schemas.microsoft.com/office/2006/documentManagement/types"/>
    <ds:schemaRef ds:uri="http://www.w3.org/XML/1998/namespace"/>
    <ds:schemaRef ds:uri="e693c129-c24c-4ed1-8162-534f6eb64d76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EC2C2EAA-E075-42A5-B343-B5074F41948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20</vt:i4>
      </vt:variant>
    </vt:vector>
  </HeadingPairs>
  <TitlesOfParts>
    <vt:vector size="20" baseType="lpstr">
      <vt:lpstr>Stamdatafane</vt:lpstr>
      <vt:lpstr>Indledning</vt:lpstr>
      <vt:lpstr>Vejledning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P14</vt:lpstr>
      <vt:lpstr>Opsummering</vt:lpstr>
      <vt:lpstr>PU Oversigt</vt:lpstr>
      <vt:lpstr>PU Resultatdisponering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Tobias Kunø Knudsen</dc:creator>
  <cp:keywords/>
  <dc:description/>
  <cp:lastModifiedBy>Yasmin Meisner Pedersen</cp:lastModifiedBy>
  <dcterms:created xsi:type="dcterms:W3CDTF">2011-09-05T05:25:31Z</dcterms:created>
  <dcterms:modified xsi:type="dcterms:W3CDTF">2022-01-25T09:35:30Z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SS44E7UWSKDF-1675091097-30</vt:lpwstr>
  </property>
  <property fmtid="{D5CDD505-2E9C-101B-9397-08002B2CF9AE}" pid="3" name="_dlc_DocIdItemGuid">
    <vt:lpwstr>61643796-3092-41dc-b868-b36d8efef664</vt:lpwstr>
  </property>
  <property fmtid="{D5CDD505-2E9C-101B-9397-08002B2CF9AE}" pid="4" name="_dlc_DocIdUrl">
    <vt:lpwstr>https://intranet.kirkenettet.dk/sites/haandboeger/km/blanket_mhr/Økonomi og forsikring_ny/FAQ/_layouts/15/DocIdRedir.aspx?ID=SS44E7UWSKDF-1675091097-30, SS44E7UWSKDF-1675091097-30</vt:lpwstr>
  </property>
  <property fmtid="{D5CDD505-2E9C-101B-9397-08002B2CF9AE}" pid="5" name="ContentTypeId">
    <vt:lpwstr>0x01010060D9AFD556028745AF871228806BB3F7</vt:lpwstr>
  </property>
  <property fmtid="{D5CDD505-2E9C-101B-9397-08002B2CF9AE}" pid="6" name="Order">
    <vt:r8>405000</vt:r8>
  </property>
</Properties>
</file>