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A\Documents\DataKR\Data\7500 Kirkekasser\planlægning 2020\Skemaer fra dap\"/>
    </mc:Choice>
  </mc:AlternateContent>
  <xr:revisionPtr revIDLastSave="0" documentId="8_{42355A70-DB6E-4D6A-BA0B-57C19E0D4ADA}" xr6:coauthVersionLast="45" xr6:coauthVersionMax="45" xr10:uidLastSave="{00000000-0000-0000-0000-000000000000}"/>
  <bookViews>
    <workbookView xWindow="20052" yWindow="-108" windowWidth="23256" windowHeight="12576" xr2:uid="{00000000-000D-0000-FFFF-FFFF00000000}"/>
  </bookViews>
  <sheets>
    <sheet name="Forklaring" sheetId="3" r:id="rId1"/>
    <sheet name="Indtast her" sheetId="4" r:id="rId2"/>
    <sheet name="Afstemning KA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4" l="1"/>
  <c r="C47" i="4" s="1"/>
  <c r="C48" i="4" s="1"/>
  <c r="B1" i="2" s="1"/>
  <c r="F34" i="2"/>
  <c r="D40" i="4"/>
  <c r="D41" i="4"/>
  <c r="F20" i="2"/>
  <c r="C1" i="2"/>
  <c r="F33" i="2"/>
  <c r="F35" i="2"/>
  <c r="F32" i="2"/>
  <c r="D34" i="2"/>
  <c r="D33" i="2"/>
  <c r="D32" i="2"/>
  <c r="D35" i="2" s="1"/>
  <c r="F26" i="2"/>
  <c r="F28" i="2"/>
  <c r="F27" i="2"/>
  <c r="F25" i="2"/>
  <c r="F24" i="2"/>
  <c r="F19" i="2"/>
  <c r="F15" i="2"/>
  <c r="F16" i="2" s="1"/>
  <c r="F14" i="2"/>
  <c r="F13" i="2"/>
  <c r="D15" i="2"/>
  <c r="D14" i="2"/>
  <c r="D13" i="2"/>
  <c r="E49" i="4"/>
  <c r="F6" i="2" s="1"/>
  <c r="D49" i="4"/>
  <c r="F4" i="2" s="1"/>
  <c r="H4" i="2" s="1"/>
  <c r="D11" i="2"/>
  <c r="D10" i="2"/>
  <c r="D9" i="2"/>
  <c r="D8" i="2"/>
  <c r="D5" i="2"/>
  <c r="D6" i="2"/>
  <c r="D4" i="2"/>
  <c r="H33" i="2"/>
  <c r="F21" i="2"/>
  <c r="H34" i="2" l="1"/>
  <c r="H32" i="2"/>
  <c r="D16" i="2"/>
  <c r="H16" i="2" s="1"/>
  <c r="H21" i="2"/>
  <c r="H6" i="2"/>
  <c r="F29" i="2"/>
  <c r="H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Oddershede</author>
  </authors>
  <commentList>
    <comment ref="D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Årsopgørelse:
tast beløb fra 
Saldo-kolonnen.</t>
        </r>
      </text>
    </comment>
    <comment ref="D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Kan indeholde flere tal, hvis man taster fra kontoudtog</t>
        </r>
      </text>
    </comment>
    <comment ref="D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Kan indeholde flere tal, hvis man taster fra kontoudtog</t>
        </r>
      </text>
    </comment>
    <comment ref="D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Kan indeholde flere tal, hvis man taster fra kontoudtog</t>
        </r>
      </text>
    </comment>
    <comment ref="D4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Hver periode kan indeholde flere tal, hvis man taster fra kontoudtog</t>
        </r>
      </text>
    </comment>
  </commentList>
</comments>
</file>

<file path=xl/sharedStrings.xml><?xml version="1.0" encoding="utf-8"?>
<sst xmlns="http://schemas.openxmlformats.org/spreadsheetml/2006/main" count="103" uniqueCount="73">
  <si>
    <t>Kr.</t>
  </si>
  <si>
    <t>Gravstedskapital oplagt i stiftet</t>
  </si>
  <si>
    <t>Hensættelse t/vedligehold.gravsteder</t>
  </si>
  <si>
    <t>KAS kontoudtog</t>
  </si>
  <si>
    <t>Indtægt gravstedskapitaler</t>
  </si>
  <si>
    <t>Hensættelse gravstedkapitaler</t>
  </si>
  <si>
    <t>Gravstedskapital før 2007</t>
  </si>
  <si>
    <t>Hjemfald gravstedsaftaler</t>
  </si>
  <si>
    <t>Andet indlån med rente</t>
  </si>
  <si>
    <t>Salgsummer</t>
  </si>
  <si>
    <t>Tiendeafløsning</t>
  </si>
  <si>
    <t>Renter i alt</t>
  </si>
  <si>
    <t>Renteafkast gravstedskapitaler</t>
  </si>
  <si>
    <t>I alt</t>
  </si>
  <si>
    <t>Lån I alt</t>
  </si>
  <si>
    <t>Renteudgifter Stiftsmiddellån</t>
  </si>
  <si>
    <t>Ekspropriationserstatninger</t>
  </si>
  <si>
    <t>Finans kontoudtog</t>
  </si>
  <si>
    <t>KAS - Årsopgørelse</t>
  </si>
  <si>
    <t>Kontoudtog fra regnskab:</t>
  </si>
  <si>
    <t>Hensættelse af gravstedskapitaler (forpligtelsen)</t>
  </si>
  <si>
    <t>Hjemfald af gravstedskapital</t>
  </si>
  <si>
    <t>Renteafkast af præste- og kirkeembedekapitaler</t>
  </si>
  <si>
    <t>Kirke- og præsteembedekapitaler</t>
  </si>
  <si>
    <t>Hensættelse til vedligeholdelse af gravsteder (gravstedsaftaler)</t>
  </si>
  <si>
    <t>Gæld, stiftsmidler</t>
  </si>
  <si>
    <t>84121X</t>
  </si>
  <si>
    <t>Gæld, stiftsmidler (sum af konti 841212-841219)</t>
  </si>
  <si>
    <t>Fra KAS - Årsopgørelse (evt. KAS - Kontoudtog)</t>
  </si>
  <si>
    <t>Renteafkast andre kapitaler</t>
  </si>
  <si>
    <t>Lån nr. XXXXXX</t>
  </si>
  <si>
    <t>Gravstedskapital med rate</t>
  </si>
  <si>
    <t>Grundbyrdeafløsning</t>
  </si>
  <si>
    <t>Salgssummer</t>
  </si>
  <si>
    <t>Tilgodehavende i alt</t>
  </si>
  <si>
    <t>Fra KAS - Kontoudtog</t>
  </si>
  <si>
    <t>Indbetalinger</t>
  </si>
  <si>
    <t>Udbetalinger</t>
  </si>
  <si>
    <t>Bevægelser i alt</t>
  </si>
  <si>
    <t>Afstemning</t>
  </si>
  <si>
    <t>Forklaring</t>
  </si>
  <si>
    <t>Renteudgifter stiftsmiddellån</t>
  </si>
  <si>
    <t>Renteudgifter udlån</t>
  </si>
  <si>
    <t>Tilgodehavende stiftsmidlerne ultimo året</t>
  </si>
  <si>
    <t>Årets renteindtægter og renteudgifter</t>
  </si>
  <si>
    <t>Navn:</t>
  </si>
  <si>
    <t>Overskriv denne celle med kirkekassens navn</t>
  </si>
  <si>
    <t>Tast beløb</t>
  </si>
  <si>
    <t>Du skal bruge følgende udskrifter</t>
  </si>
  <si>
    <t>Én for hvert kvartal</t>
  </si>
  <si>
    <t>Saldooversigt fra regnskabssystemet</t>
  </si>
  <si>
    <t>indeholdende følgende konti:</t>
  </si>
  <si>
    <t>Bilag fra DAP &gt; Dataarkiv &gt; Kapitaler (KAS)</t>
  </si>
  <si>
    <t>Artskonto</t>
  </si>
  <si>
    <t>Kontonavn/Kapitaltype</t>
  </si>
  <si>
    <t xml:space="preserve">Gæld, stiftsmidler / Lån </t>
  </si>
  <si>
    <t>Kirke- og Præsteembedskapitaler</t>
  </si>
  <si>
    <t>Renteafkast af præste- og kirkeembedskapitaler</t>
  </si>
  <si>
    <t>'123' for egen lokal redigering.</t>
  </si>
  <si>
    <t>Bemærk at der er formler i dette ark, som kan påvirkes</t>
  </si>
  <si>
    <t>af eventuel egen lokal redigering!</t>
  </si>
  <si>
    <t>Alle indtastninger sker i ark "Indtast her".</t>
  </si>
  <si>
    <t>KAS - Kontoudtog:</t>
  </si>
  <si>
    <t>Ark "Afstemning KAS" er låst og kan åbnes med koden</t>
  </si>
  <si>
    <t>Afstemning af KAS stiftsmidler</t>
  </si>
  <si>
    <t>Gravstedskapital før 2007 + rate</t>
  </si>
  <si>
    <t>Eksempel kontoudtog:</t>
  </si>
  <si>
    <t>Bevægelser i perioden</t>
  </si>
  <si>
    <t>1. jan - 31. mar</t>
  </si>
  <si>
    <t>1. apr - 30. jun</t>
  </si>
  <si>
    <t>1. jul - 30. sep</t>
  </si>
  <si>
    <t>1. okt - 31. dec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</si>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</sst>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/>
    <xf numFmtId="0" fontId="3" fillId="0" borderId="0" xfId="0" applyFont="1"/>
    <xf numFmtId="4" fontId="0" fillId="0" borderId="0" xfId="0" applyNumberFormat="1"/>
    <xf numFmtId="4" fontId="3" fillId="0" borderId="1" xfId="0" applyNumberFormat="1" applyFont="1" applyBorder="1"/>
    <xf numFmtId="4" fontId="3" fillId="0" borderId="0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/>
    <xf numFmtId="43" fontId="2" fillId="0" borderId="0" xfId="1" applyFont="1"/>
    <xf numFmtId="0" fontId="0" fillId="0" borderId="0" xfId="0" quotePrefix="1"/>
    <xf numFmtId="43" fontId="3" fillId="0" borderId="0" xfId="1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3" fontId="5" fillId="2" borderId="0" xfId="1" applyFont="1" applyFill="1" applyAlignment="1">
      <alignment horizontal="right"/>
    </xf>
    <xf numFmtId="43" fontId="3" fillId="0" borderId="1" xfId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5" xfId="0" quotePrefix="1" applyBorder="1"/>
    <xf numFmtId="0" fontId="4" fillId="0" borderId="2" xfId="0" applyFont="1" applyBorder="1"/>
    <xf numFmtId="43" fontId="3" fillId="0" borderId="7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3" fontId="2" fillId="0" borderId="0" xfId="1" applyFont="1"/>
    <xf numFmtId="43" fontId="2" fillId="0" borderId="0" xfId="1" applyFont="1" applyBorder="1"/>
    <xf numFmtId="164" fontId="2" fillId="2" borderId="0" xfId="1" applyNumberFormat="1" applyFont="1" applyFill="1"/>
    <xf numFmtId="164" fontId="3" fillId="0" borderId="0" xfId="1" applyNumberFormat="1" applyFont="1"/>
    <xf numFmtId="164" fontId="2" fillId="2" borderId="9" xfId="1" applyNumberFormat="1" applyFont="1" applyFill="1" applyBorder="1"/>
    <xf numFmtId="164" fontId="2" fillId="2" borderId="4" xfId="1" applyNumberFormat="1" applyFont="1" applyFill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0" fillId="2" borderId="12" xfId="0" applyFill="1" applyBorder="1"/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0" fillId="2" borderId="0" xfId="0" applyFill="1" applyBorder="1"/>
    <xf numFmtId="0" fontId="0" fillId="0" borderId="2" xfId="0" quotePrefix="1" applyBorder="1"/>
    <xf numFmtId="0" fontId="0" fillId="0" borderId="6" xfId="0" quotePrefix="1" applyBorder="1"/>
    <xf numFmtId="0" fontId="4" fillId="0" borderId="13" xfId="0" applyFont="1" applyBorder="1"/>
    <xf numFmtId="0" fontId="3" fillId="0" borderId="7" xfId="0" applyFont="1" applyBorder="1"/>
    <xf numFmtId="0" fontId="3" fillId="0" borderId="6" xfId="0" applyFont="1" applyBorder="1"/>
    <xf numFmtId="0" fontId="0" fillId="0" borderId="11" xfId="0" applyBorder="1"/>
    <xf numFmtId="0" fontId="0" fillId="0" borderId="14" xfId="0" applyBorder="1"/>
    <xf numFmtId="0" fontId="0" fillId="2" borderId="4" xfId="0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1000125</xdr:colOff>
      <xdr:row>15</xdr:row>
      <xdr:rowOff>104775</xdr:rowOff>
    </xdr:from>
    <xdr:to>
      <xdr:col>7</xdr:col>
      <xdr:colOff>723900</xdr:colOff>
      <xdr:row>40</xdr:row>
      <xdr:rowOff>85725</xdr:rowOff>
    </xdr:to>
    <xdr:pic>
      <xdr:nvPicPr>
        <xdr:cNvPr id="1366" name="Billede 1">
          <a:extLst>
            <a:ext uri="{FF2B5EF4-FFF2-40B4-BE49-F238E27FC236}">
              <a16:creationId xmlns:a16="http://schemas.microsoft.com/office/drawing/2014/main" id="{500EE2DE-14B3-4193-B977-72906FB6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867025"/>
          <a:ext cx="231457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19</xdr:row>
      <xdr:rowOff>104775</xdr:rowOff>
    </xdr:from>
    <xdr:to>
      <xdr:col>5</xdr:col>
      <xdr:colOff>1019175</xdr:colOff>
      <xdr:row>20</xdr:row>
      <xdr:rowOff>133350</xdr:rowOff>
    </xdr:to>
    <xdr:cxnSp macro="">
      <xdr:nvCxnSpPr>
        <xdr:cNvPr id="4" name="Lige pilforbindelse 3">
          <a:extLst>
            <a:ext uri="{FF2B5EF4-FFF2-40B4-BE49-F238E27FC236}">
              <a16:creationId xmlns:a16="http://schemas.microsoft.com/office/drawing/2014/main" id="{F362E046-7246-4B58-8CEB-665E33C8EC2D}"/>
            </a:ext>
          </a:extLst>
        </xdr:cNvPr>
        <xdr:cNvCxnSpPr/>
      </xdr:nvCxnSpPr>
      <xdr:spPr>
        <a:xfrm flipH="1" flipV="1">
          <a:off x="5391150" y="3533775"/>
          <a:ext cx="222885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18</xdr:row>
      <xdr:rowOff>85725</xdr:rowOff>
    </xdr:from>
    <xdr:to>
      <xdr:col>5</xdr:col>
      <xdr:colOff>1028700</xdr:colOff>
      <xdr:row>25</xdr:row>
      <xdr:rowOff>0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61AEA4A0-CB26-4946-ACB7-0AC438E7DB18}"/>
            </a:ext>
          </a:extLst>
        </xdr:cNvPr>
        <xdr:cNvCxnSpPr/>
      </xdr:nvCxnSpPr>
      <xdr:spPr>
        <a:xfrm flipH="1" flipV="1">
          <a:off x="5391150" y="3324225"/>
          <a:ext cx="2238375" cy="1247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95250</xdr:rowOff>
    </xdr:from>
    <xdr:to>
      <xdr:col>5</xdr:col>
      <xdr:colOff>1009650</xdr:colOff>
      <xdr:row>29</xdr:row>
      <xdr:rowOff>47625</xdr:rowOff>
    </xdr:to>
    <xdr:cxnSp macro="">
      <xdr:nvCxnSpPr>
        <xdr:cNvPr id="10" name="Lige pilforbindelse 9">
          <a:extLst>
            <a:ext uri="{FF2B5EF4-FFF2-40B4-BE49-F238E27FC236}">
              <a16:creationId xmlns:a16="http://schemas.microsoft.com/office/drawing/2014/main" id="{4F1AF912-6690-41BF-A0C4-9EC95CC6E440}"/>
            </a:ext>
          </a:extLst>
        </xdr:cNvPr>
        <xdr:cNvCxnSpPr/>
      </xdr:nvCxnSpPr>
      <xdr:spPr>
        <a:xfrm flipH="1" flipV="1">
          <a:off x="5381625" y="3333750"/>
          <a:ext cx="2228850" cy="2047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19</xdr:row>
      <xdr:rowOff>95250</xdr:rowOff>
    </xdr:from>
    <xdr:to>
      <xdr:col>5</xdr:col>
      <xdr:colOff>1019175</xdr:colOff>
      <xdr:row>33</xdr:row>
      <xdr:rowOff>95250</xdr:rowOff>
    </xdr:to>
    <xdr:cxnSp macro="">
      <xdr:nvCxnSpPr>
        <xdr:cNvPr id="12" name="Lige pilforbindelse 11">
          <a:extLst>
            <a:ext uri="{FF2B5EF4-FFF2-40B4-BE49-F238E27FC236}">
              <a16:creationId xmlns:a16="http://schemas.microsoft.com/office/drawing/2014/main" id="{7F8C3315-92A3-4BBA-8E82-F1203D421D3E}"/>
            </a:ext>
          </a:extLst>
        </xdr:cNvPr>
        <xdr:cNvCxnSpPr/>
      </xdr:nvCxnSpPr>
      <xdr:spPr>
        <a:xfrm flipH="1" flipV="1">
          <a:off x="5400675" y="3524250"/>
          <a:ext cx="2219325" cy="2667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20</xdr:row>
      <xdr:rowOff>95250</xdr:rowOff>
    </xdr:from>
    <xdr:to>
      <xdr:col>5</xdr:col>
      <xdr:colOff>1019175</xdr:colOff>
      <xdr:row>37</xdr:row>
      <xdr:rowOff>161925</xdr:rowOff>
    </xdr:to>
    <xdr:cxnSp macro="">
      <xdr:nvCxnSpPr>
        <xdr:cNvPr id="14" name="Lige pilforbindelse 13">
          <a:extLst>
            <a:ext uri="{FF2B5EF4-FFF2-40B4-BE49-F238E27FC236}">
              <a16:creationId xmlns:a16="http://schemas.microsoft.com/office/drawing/2014/main" id="{58DF6E4B-207D-48E0-8639-7B7AE612B88E}"/>
            </a:ext>
          </a:extLst>
        </xdr:cNvPr>
        <xdr:cNvCxnSpPr/>
      </xdr:nvCxnSpPr>
      <xdr:spPr>
        <a:xfrm flipH="1" flipV="1">
          <a:off x="5400675" y="3714750"/>
          <a:ext cx="2219325" cy="3305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1000125</xdr:colOff>
      <xdr:row>22</xdr:row>
      <xdr:rowOff>161925</xdr:rowOff>
    </xdr:from>
    <xdr:to>
      <xdr:col>5</xdr:col>
      <xdr:colOff>1038225</xdr:colOff>
      <xdr:row>24</xdr:row>
      <xdr:rowOff>28575</xdr:rowOff>
    </xdr:to>
    <xdr:sp macro="" textlink="">
      <xdr:nvSpPr>
        <xdr:cNvPr id="15" name="Venstre klammeparentes 14">
          <a:extLst>
            <a:ext uri="{FF2B5EF4-FFF2-40B4-BE49-F238E27FC236}">
              <a16:creationId xmlns:a16="http://schemas.microsoft.com/office/drawing/2014/main" id="{232068AA-A784-464A-9A48-3F242F0884A0}"/>
            </a:ext>
          </a:extLst>
        </xdr:cNvPr>
        <xdr:cNvSpPr/>
      </xdr:nvSpPr>
      <xdr:spPr>
        <a:xfrm>
          <a:off x="7591425" y="4162425"/>
          <a:ext cx="47625" cy="24765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a-DK"/>
        </a:p>
      </xdr:txBody>
    </xdr:sp>
    <xdr:clientData/>
  </xdr:twoCellAnchor>
  <xdr:twoCellAnchor>
    <xdr:from>
      <xdr:col>5</xdr:col>
      <xdr:colOff>981075</xdr:colOff>
      <xdr:row>27</xdr:row>
      <xdr:rowOff>0</xdr:rowOff>
    </xdr:from>
    <xdr:to>
      <xdr:col>5</xdr:col>
      <xdr:colOff>1019175</xdr:colOff>
      <xdr:row>28</xdr:row>
      <xdr:rowOff>57150</xdr:rowOff>
    </xdr:to>
    <xdr:sp macro="" textlink="">
      <xdr:nvSpPr>
        <xdr:cNvPr id="16" name="Venstre klammeparentes 15">
          <a:extLst>
            <a:ext uri="{FF2B5EF4-FFF2-40B4-BE49-F238E27FC236}">
              <a16:creationId xmlns:a16="http://schemas.microsoft.com/office/drawing/2014/main" id="{0969300A-C67A-469B-9B93-E39E81154F75}"/>
            </a:ext>
          </a:extLst>
        </xdr:cNvPr>
        <xdr:cNvSpPr/>
      </xdr:nvSpPr>
      <xdr:spPr>
        <a:xfrm>
          <a:off x="7572375" y="4953000"/>
          <a:ext cx="47625" cy="24765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a-DK"/>
        </a:p>
      </xdr:txBody>
    </xdr:sp>
    <xdr:clientData/>
  </xdr:twoCellAnchor>
  <xdr:twoCellAnchor>
    <xdr:from>
      <xdr:col>4</xdr:col>
      <xdr:colOff>9525</xdr:colOff>
      <xdr:row>23</xdr:row>
      <xdr:rowOff>95250</xdr:rowOff>
    </xdr:from>
    <xdr:to>
      <xdr:col>5</xdr:col>
      <xdr:colOff>1000125</xdr:colOff>
      <xdr:row>42</xdr:row>
      <xdr:rowOff>9525</xdr:rowOff>
    </xdr:to>
    <xdr:cxnSp macro="">
      <xdr:nvCxnSpPr>
        <xdr:cNvPr id="18" name="Lige pilforbindelse 17">
          <a:extLst>
            <a:ext uri="{FF2B5EF4-FFF2-40B4-BE49-F238E27FC236}">
              <a16:creationId xmlns:a16="http://schemas.microsoft.com/office/drawing/2014/main" id="{DE6FE449-0D6E-41D1-91C6-0C0022C92B25}"/>
            </a:ext>
          </a:extLst>
        </xdr:cNvPr>
        <xdr:cNvCxnSpPr>
          <a:stCxn id="15" idx="1"/>
        </xdr:cNvCxnSpPr>
      </xdr:nvCxnSpPr>
      <xdr:spPr>
        <a:xfrm flipH="1">
          <a:off x="5391150" y="4286250"/>
          <a:ext cx="2200275" cy="3438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123825</xdr:rowOff>
    </xdr:from>
    <xdr:to>
      <xdr:col>5</xdr:col>
      <xdr:colOff>981075</xdr:colOff>
      <xdr:row>42</xdr:row>
      <xdr:rowOff>19050</xdr:rowOff>
    </xdr:to>
    <xdr:cxnSp macro="">
      <xdr:nvCxnSpPr>
        <xdr:cNvPr id="20" name="Lige pilforbindelse 19">
          <a:extLst>
            <a:ext uri="{FF2B5EF4-FFF2-40B4-BE49-F238E27FC236}">
              <a16:creationId xmlns:a16="http://schemas.microsoft.com/office/drawing/2014/main" id="{6DE0CF78-3CA3-4A5D-8AEF-2A1BA54B7B02}"/>
            </a:ext>
          </a:extLst>
        </xdr:cNvPr>
        <xdr:cNvCxnSpPr>
          <a:stCxn id="16" idx="1"/>
        </xdr:cNvCxnSpPr>
      </xdr:nvCxnSpPr>
      <xdr:spPr>
        <a:xfrm flipH="1">
          <a:off x="5381625" y="5076825"/>
          <a:ext cx="2190750" cy="26574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20</xdr:row>
      <xdr:rowOff>0</xdr:rowOff>
    </xdr:from>
    <xdr:to>
      <xdr:col>5</xdr:col>
      <xdr:colOff>1009650</xdr:colOff>
      <xdr:row>21</xdr:row>
      <xdr:rowOff>95250</xdr:rowOff>
    </xdr:to>
    <xdr:cxnSp macro="">
      <xdr:nvCxnSpPr>
        <xdr:cNvPr id="22" name="Lige pilforbindelse 21">
          <a:extLst>
            <a:ext uri="{FF2B5EF4-FFF2-40B4-BE49-F238E27FC236}">
              <a16:creationId xmlns:a16="http://schemas.microsoft.com/office/drawing/2014/main" id="{EAB5BD6B-2A9E-4A6B-B61B-EB2E66430427}"/>
            </a:ext>
          </a:extLst>
        </xdr:cNvPr>
        <xdr:cNvCxnSpPr/>
      </xdr:nvCxnSpPr>
      <xdr:spPr>
        <a:xfrm flipH="1">
          <a:off x="5391150" y="3619500"/>
          <a:ext cx="2219325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27</xdr:row>
      <xdr:rowOff>95250</xdr:rowOff>
    </xdr:from>
    <xdr:to>
      <xdr:col>5</xdr:col>
      <xdr:colOff>1009650</xdr:colOff>
      <xdr:row>32</xdr:row>
      <xdr:rowOff>171450</xdr:rowOff>
    </xdr:to>
    <xdr:cxnSp macro="">
      <xdr:nvCxnSpPr>
        <xdr:cNvPr id="24" name="Lige pilforbindelse 23">
          <a:extLst>
            <a:ext uri="{FF2B5EF4-FFF2-40B4-BE49-F238E27FC236}">
              <a16:creationId xmlns:a16="http://schemas.microsoft.com/office/drawing/2014/main" id="{CA362278-69A5-416C-A692-A2C920177AE9}"/>
            </a:ext>
          </a:extLst>
        </xdr:cNvPr>
        <xdr:cNvCxnSpPr/>
      </xdr:nvCxnSpPr>
      <xdr:spPr>
        <a:xfrm flipH="1" flipV="1">
          <a:off x="5391150" y="5048250"/>
          <a:ext cx="2209800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28</xdr:row>
      <xdr:rowOff>104775</xdr:rowOff>
    </xdr:from>
    <xdr:to>
      <xdr:col>5</xdr:col>
      <xdr:colOff>1009650</xdr:colOff>
      <xdr:row>39</xdr:row>
      <xdr:rowOff>114300</xdr:rowOff>
    </xdr:to>
    <xdr:cxnSp macro="">
      <xdr:nvCxnSpPr>
        <xdr:cNvPr id="26" name="Lige pilforbindelse 25">
          <a:extLst>
            <a:ext uri="{FF2B5EF4-FFF2-40B4-BE49-F238E27FC236}">
              <a16:creationId xmlns:a16="http://schemas.microsoft.com/office/drawing/2014/main" id="{49E1EA9E-DE9A-416F-9C47-7DC507F12B97}"/>
            </a:ext>
          </a:extLst>
        </xdr:cNvPr>
        <xdr:cNvCxnSpPr/>
      </xdr:nvCxnSpPr>
      <xdr:spPr>
        <a:xfrm flipH="1" flipV="1">
          <a:off x="5391150" y="5248275"/>
          <a:ext cx="2219325" cy="2009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104775</xdr:rowOff>
    </xdr:from>
    <xdr:to>
      <xdr:col>5</xdr:col>
      <xdr:colOff>1038225</xdr:colOff>
      <xdr:row>24</xdr:row>
      <xdr:rowOff>85725</xdr:rowOff>
    </xdr:to>
    <xdr:cxnSp macro="">
      <xdr:nvCxnSpPr>
        <xdr:cNvPr id="28" name="Lige pilforbindelse 27">
          <a:extLst>
            <a:ext uri="{FF2B5EF4-FFF2-40B4-BE49-F238E27FC236}">
              <a16:creationId xmlns:a16="http://schemas.microsoft.com/office/drawing/2014/main" id="{14519404-848A-489D-8EAA-EE7412C2D482}"/>
            </a:ext>
          </a:extLst>
        </xdr:cNvPr>
        <xdr:cNvCxnSpPr/>
      </xdr:nvCxnSpPr>
      <xdr:spPr>
        <a:xfrm flipH="1" flipV="1">
          <a:off x="5391150" y="4295775"/>
          <a:ext cx="2247900" cy="1714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24</xdr:row>
      <xdr:rowOff>95250</xdr:rowOff>
    </xdr:from>
    <xdr:to>
      <xdr:col>5</xdr:col>
      <xdr:colOff>1019175</xdr:colOff>
      <xdr:row>28</xdr:row>
      <xdr:rowOff>123825</xdr:rowOff>
    </xdr:to>
    <xdr:cxnSp macro="">
      <xdr:nvCxnSpPr>
        <xdr:cNvPr id="30" name="Lige pilforbindelse 29">
          <a:extLst>
            <a:ext uri="{FF2B5EF4-FFF2-40B4-BE49-F238E27FC236}">
              <a16:creationId xmlns:a16="http://schemas.microsoft.com/office/drawing/2014/main" id="{D1B7B105-5380-47C5-960F-4D1D133D3D2E}"/>
            </a:ext>
          </a:extLst>
        </xdr:cNvPr>
        <xdr:cNvCxnSpPr/>
      </xdr:nvCxnSpPr>
      <xdr:spPr>
        <a:xfrm flipH="1" flipV="1">
          <a:off x="5391151" y="4476750"/>
          <a:ext cx="2228849" cy="790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B3" sqref="B3"/>
    </sheetView>
  </sheetViews>
  <sheetFormatPr defaultRowHeight="15" x14ac:dyDescent="0.25"/>
  <cols>
    <col min="1" max="1" width="9.140625" style="8" customWidth="1"/>
    <col min="2" max="2" width="19" customWidth="1"/>
    <col min="3" max="3" width="35" customWidth="1"/>
  </cols>
  <sheetData>
    <row r="1" spans="2:9" x14ac:dyDescent="0.25">
      <c r="B1" s="23"/>
      <c r="C1" s="23"/>
      <c r="D1" s="23"/>
      <c r="E1" s="23"/>
      <c r="F1" s="23"/>
      <c r="G1" s="23"/>
      <c r="H1" s="23"/>
      <c r="I1" s="23"/>
    </row>
    <row r="2" spans="2:9" x14ac:dyDescent="0.25">
      <c r="B2" s="30" t="s">
        <v>48</v>
      </c>
      <c r="C2" s="22"/>
      <c r="D2" s="23"/>
      <c r="E2" s="23"/>
      <c r="F2" s="23"/>
      <c r="G2" s="23"/>
      <c r="H2" s="23"/>
      <c r="I2" s="23"/>
    </row>
    <row r="3" spans="2:9" s="8" customFormat="1" x14ac:dyDescent="0.25">
      <c r="B3" s="25"/>
      <c r="C3" s="24"/>
      <c r="D3" s="23"/>
      <c r="E3" s="23"/>
      <c r="F3" s="23"/>
      <c r="G3" s="23"/>
      <c r="H3" s="23"/>
      <c r="I3" s="23"/>
    </row>
    <row r="4" spans="2:9" s="8" customFormat="1" x14ac:dyDescent="0.25">
      <c r="B4" s="26" t="s">
        <v>52</v>
      </c>
      <c r="C4" s="24"/>
      <c r="D4" s="23"/>
      <c r="E4" s="23"/>
      <c r="F4" s="23"/>
      <c r="G4" s="23"/>
      <c r="H4" s="23"/>
      <c r="I4" s="23"/>
    </row>
    <row r="5" spans="2:9" x14ac:dyDescent="0.25">
      <c r="B5" s="25" t="s">
        <v>18</v>
      </c>
      <c r="C5" s="24"/>
      <c r="D5" s="23"/>
      <c r="E5" s="23"/>
      <c r="F5" s="23"/>
      <c r="G5" s="23"/>
      <c r="H5" s="23"/>
      <c r="I5" s="23"/>
    </row>
    <row r="6" spans="2:9" x14ac:dyDescent="0.25">
      <c r="B6" s="25" t="s">
        <v>62</v>
      </c>
      <c r="C6" s="24" t="s">
        <v>49</v>
      </c>
      <c r="D6" s="23"/>
      <c r="E6" s="23"/>
      <c r="F6" s="23"/>
      <c r="G6" s="23"/>
      <c r="H6" s="23"/>
      <c r="I6" s="23"/>
    </row>
    <row r="7" spans="2:9" x14ac:dyDescent="0.25">
      <c r="B7" s="25"/>
      <c r="C7" s="24"/>
      <c r="D7" s="23"/>
      <c r="E7" s="23"/>
      <c r="F7" s="23"/>
      <c r="G7" s="23"/>
      <c r="H7" s="23"/>
      <c r="I7" s="23"/>
    </row>
    <row r="8" spans="2:9" x14ac:dyDescent="0.25">
      <c r="B8" s="26" t="s">
        <v>50</v>
      </c>
      <c r="C8" s="24"/>
      <c r="D8" s="23"/>
      <c r="E8" s="23"/>
      <c r="F8" s="23"/>
      <c r="G8" s="23"/>
      <c r="H8" s="23"/>
      <c r="I8" s="23"/>
    </row>
    <row r="9" spans="2:9" s="8" customFormat="1" x14ac:dyDescent="0.25">
      <c r="B9" s="26" t="s">
        <v>51</v>
      </c>
      <c r="C9" s="24"/>
      <c r="D9" s="23"/>
      <c r="E9" s="23"/>
      <c r="F9" s="23"/>
      <c r="G9" s="23"/>
      <c r="H9" s="23"/>
      <c r="I9" s="23"/>
    </row>
    <row r="10" spans="2:9" x14ac:dyDescent="0.25">
      <c r="B10" s="25">
        <v>118010</v>
      </c>
      <c r="C10" s="24"/>
      <c r="D10" s="23"/>
      <c r="E10" s="23"/>
      <c r="F10" s="23"/>
      <c r="G10" s="23"/>
      <c r="H10" s="23"/>
      <c r="I10" s="23"/>
    </row>
    <row r="11" spans="2:9" x14ac:dyDescent="0.25">
      <c r="B11" s="25">
        <v>118011</v>
      </c>
      <c r="C11" s="24"/>
      <c r="D11" s="23"/>
      <c r="E11" s="23"/>
      <c r="F11" s="23"/>
      <c r="G11" s="23"/>
      <c r="H11" s="23"/>
      <c r="I11" s="23"/>
    </row>
    <row r="12" spans="2:9" x14ac:dyDescent="0.25">
      <c r="B12" s="25">
        <v>118012</v>
      </c>
      <c r="C12" s="24"/>
      <c r="D12" s="23"/>
      <c r="E12" s="23"/>
      <c r="F12" s="23"/>
      <c r="G12" s="23"/>
      <c r="H12" s="23"/>
      <c r="I12" s="23"/>
    </row>
    <row r="13" spans="2:9" x14ac:dyDescent="0.25">
      <c r="B13" s="25">
        <v>255010</v>
      </c>
      <c r="C13" s="24"/>
      <c r="D13" s="23"/>
      <c r="E13" s="23"/>
      <c r="F13" s="23"/>
      <c r="G13" s="23"/>
      <c r="H13" s="23"/>
      <c r="I13" s="23"/>
    </row>
    <row r="14" spans="2:9" x14ac:dyDescent="0.25">
      <c r="B14" s="25">
        <v>255020</v>
      </c>
      <c r="C14" s="24"/>
      <c r="D14" s="23"/>
      <c r="E14" s="23"/>
      <c r="F14" s="23"/>
      <c r="G14" s="23"/>
      <c r="H14" s="23"/>
      <c r="I14" s="23"/>
    </row>
    <row r="15" spans="2:9" x14ac:dyDescent="0.25">
      <c r="B15" s="25">
        <v>265020</v>
      </c>
      <c r="C15" s="24"/>
      <c r="D15" s="23"/>
      <c r="E15" s="23"/>
      <c r="F15" s="23"/>
      <c r="G15" s="23"/>
      <c r="H15" s="23"/>
      <c r="I15" s="23"/>
    </row>
    <row r="16" spans="2:9" x14ac:dyDescent="0.25">
      <c r="B16" s="25">
        <v>619030</v>
      </c>
      <c r="C16" s="24"/>
      <c r="D16" s="23"/>
      <c r="E16" s="23"/>
      <c r="F16" s="23"/>
      <c r="G16" s="23"/>
      <c r="H16" s="23"/>
      <c r="I16" s="23"/>
    </row>
    <row r="17" spans="2:9" x14ac:dyDescent="0.25">
      <c r="B17" s="25">
        <v>619090</v>
      </c>
      <c r="C17" s="24"/>
      <c r="D17" s="23"/>
      <c r="E17" s="23"/>
      <c r="F17" s="23"/>
      <c r="G17" s="23"/>
      <c r="H17" s="23"/>
      <c r="I17" s="23"/>
    </row>
    <row r="18" spans="2:9" x14ac:dyDescent="0.25">
      <c r="B18" s="25">
        <v>721130</v>
      </c>
      <c r="C18" s="24"/>
      <c r="D18" s="23"/>
      <c r="E18" s="23"/>
      <c r="F18" s="23"/>
      <c r="G18" s="23"/>
      <c r="H18" s="23"/>
      <c r="I18" s="23"/>
    </row>
    <row r="19" spans="2:9" x14ac:dyDescent="0.25">
      <c r="B19" s="25">
        <v>761190</v>
      </c>
      <c r="C19" s="24"/>
      <c r="D19" s="23"/>
      <c r="E19" s="23"/>
      <c r="F19" s="23"/>
      <c r="G19" s="23"/>
      <c r="H19" s="23"/>
      <c r="I19" s="23"/>
    </row>
    <row r="20" spans="2:9" x14ac:dyDescent="0.25">
      <c r="B20" s="25">
        <v>841210</v>
      </c>
      <c r="C20" s="24"/>
      <c r="D20" s="23"/>
      <c r="E20" s="23"/>
      <c r="F20" s="23"/>
      <c r="G20" s="23"/>
      <c r="H20" s="23"/>
      <c r="I20" s="23"/>
    </row>
    <row r="21" spans="2:9" x14ac:dyDescent="0.25">
      <c r="B21" s="25">
        <v>841211</v>
      </c>
      <c r="C21" s="24"/>
      <c r="D21" s="23"/>
      <c r="E21" s="23"/>
      <c r="F21" s="23"/>
      <c r="G21" s="23"/>
      <c r="H21" s="23"/>
      <c r="I21" s="23"/>
    </row>
    <row r="22" spans="2:9" x14ac:dyDescent="0.25">
      <c r="B22" s="25">
        <v>841212</v>
      </c>
      <c r="C22" s="24"/>
      <c r="D22" s="23"/>
      <c r="E22" s="23"/>
      <c r="F22" s="23"/>
      <c r="G22" s="23"/>
      <c r="H22" s="23"/>
      <c r="I22" s="23"/>
    </row>
    <row r="23" spans="2:9" x14ac:dyDescent="0.25">
      <c r="B23" s="25">
        <v>841213</v>
      </c>
      <c r="C23" s="24"/>
      <c r="D23" s="23"/>
      <c r="E23" s="23"/>
      <c r="F23" s="23"/>
      <c r="G23" s="23"/>
      <c r="H23" s="23"/>
      <c r="I23" s="23"/>
    </row>
    <row r="24" spans="2:9" x14ac:dyDescent="0.25">
      <c r="B24" s="25">
        <v>841214</v>
      </c>
      <c r="C24" s="24"/>
      <c r="D24" s="23"/>
      <c r="E24" s="23"/>
      <c r="F24" s="23"/>
      <c r="G24" s="23"/>
      <c r="H24" s="23"/>
      <c r="I24" s="23"/>
    </row>
    <row r="25" spans="2:9" x14ac:dyDescent="0.25">
      <c r="B25" s="25">
        <v>841215</v>
      </c>
      <c r="C25" s="24"/>
      <c r="D25" s="23"/>
      <c r="E25" s="23"/>
      <c r="F25" s="23"/>
      <c r="G25" s="23"/>
      <c r="H25" s="23"/>
      <c r="I25" s="23"/>
    </row>
    <row r="26" spans="2:9" x14ac:dyDescent="0.25">
      <c r="B26" s="25">
        <v>841216</v>
      </c>
      <c r="C26" s="24"/>
      <c r="D26" s="23"/>
      <c r="E26" s="23"/>
      <c r="F26" s="23"/>
      <c r="G26" s="23"/>
      <c r="H26" s="23"/>
      <c r="I26" s="23"/>
    </row>
    <row r="27" spans="2:9" x14ac:dyDescent="0.25">
      <c r="B27" s="25">
        <v>841217</v>
      </c>
      <c r="C27" s="24"/>
      <c r="D27" s="23"/>
      <c r="E27" s="23"/>
      <c r="F27" s="23"/>
      <c r="G27" s="23"/>
      <c r="H27" s="23"/>
      <c r="I27" s="23"/>
    </row>
    <row r="28" spans="2:9" x14ac:dyDescent="0.25">
      <c r="B28" s="25">
        <v>841218</v>
      </c>
      <c r="C28" s="24"/>
      <c r="D28" s="23"/>
      <c r="E28" s="23"/>
      <c r="F28" s="23"/>
      <c r="G28" s="23"/>
      <c r="H28" s="23"/>
      <c r="I28" s="23"/>
    </row>
    <row r="29" spans="2:9" x14ac:dyDescent="0.25">
      <c r="B29" s="27">
        <v>841219</v>
      </c>
      <c r="C29" s="28"/>
      <c r="D29" s="23"/>
      <c r="E29" s="23"/>
      <c r="F29" s="23"/>
      <c r="G29" s="23"/>
      <c r="H29" s="23"/>
      <c r="I29" s="23"/>
    </row>
    <row r="30" spans="2:9" x14ac:dyDescent="0.25">
      <c r="B30" s="21"/>
      <c r="C30" s="22"/>
      <c r="D30" s="23"/>
      <c r="E30" s="23"/>
      <c r="F30" s="23"/>
      <c r="G30" s="23"/>
      <c r="H30" s="23"/>
      <c r="I30" s="23"/>
    </row>
    <row r="31" spans="2:9" s="8" customFormat="1" x14ac:dyDescent="0.25">
      <c r="B31" s="27" t="s">
        <v>61</v>
      </c>
      <c r="C31" s="28"/>
      <c r="D31" s="23"/>
      <c r="E31" s="23"/>
      <c r="F31" s="23"/>
      <c r="G31" s="23"/>
      <c r="H31" s="23"/>
      <c r="I31" s="23"/>
    </row>
    <row r="32" spans="2:9" x14ac:dyDescent="0.25">
      <c r="B32" s="21"/>
      <c r="C32" s="22"/>
      <c r="D32" s="23"/>
      <c r="E32" s="23"/>
      <c r="F32" s="23"/>
      <c r="G32" s="23"/>
      <c r="H32" s="23"/>
      <c r="I32" s="23"/>
    </row>
    <row r="33" spans="2:9" x14ac:dyDescent="0.25">
      <c r="B33" s="25" t="s">
        <v>63</v>
      </c>
      <c r="C33" s="24"/>
      <c r="D33" s="23"/>
      <c r="E33" s="23"/>
      <c r="F33" s="23"/>
      <c r="G33" s="23"/>
      <c r="H33" s="23"/>
      <c r="I33" s="23"/>
    </row>
    <row r="34" spans="2:9" x14ac:dyDescent="0.25">
      <c r="B34" s="29" t="s">
        <v>58</v>
      </c>
      <c r="C34" s="24"/>
      <c r="D34" s="23"/>
      <c r="E34" s="23"/>
      <c r="F34" s="23"/>
      <c r="G34" s="23"/>
      <c r="H34" s="23"/>
      <c r="I34" s="23"/>
    </row>
    <row r="35" spans="2:9" x14ac:dyDescent="0.25">
      <c r="B35" s="25" t="s">
        <v>59</v>
      </c>
      <c r="C35" s="24"/>
      <c r="D35" s="23"/>
      <c r="E35" s="23"/>
      <c r="F35" s="23"/>
      <c r="G35" s="23"/>
      <c r="H35" s="23"/>
      <c r="I35" s="23"/>
    </row>
    <row r="36" spans="2:9" x14ac:dyDescent="0.25">
      <c r="B36" s="27" t="s">
        <v>60</v>
      </c>
      <c r="C36" s="28"/>
      <c r="D36" s="23"/>
      <c r="E36" s="23"/>
      <c r="F36" s="23"/>
      <c r="G36" s="23"/>
      <c r="H36" s="23"/>
      <c r="I36" s="2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workbookViewId="0">
      <selection activeCell="B1" sqref="B1"/>
    </sheetView>
  </sheetViews>
  <sheetFormatPr defaultRowHeight="15" x14ac:dyDescent="0.25"/>
  <cols>
    <col min="1" max="1" width="7.5703125" customWidth="1"/>
    <col min="2" max="2" width="19.5703125" customWidth="1"/>
    <col min="3" max="3" width="38.7109375" style="8" customWidth="1"/>
    <col min="4" max="4" width="14" style="9" customWidth="1"/>
    <col min="5" max="5" width="14" customWidth="1"/>
    <col min="6" max="6" width="25.42578125" customWidth="1"/>
    <col min="7" max="8" width="13.42578125" style="9" customWidth="1"/>
  </cols>
  <sheetData>
    <row r="1" spans="1:8" s="8" customFormat="1" x14ac:dyDescent="0.25">
      <c r="A1" s="8" t="s">
        <v>45</v>
      </c>
      <c r="B1" s="41" t="s">
        <v>46</v>
      </c>
      <c r="C1" s="44"/>
      <c r="D1" s="16" t="s">
        <v>47</v>
      </c>
      <c r="G1" s="9"/>
      <c r="H1" s="9"/>
    </row>
    <row r="2" spans="1:8" ht="7.5" customHeight="1" x14ac:dyDescent="0.25"/>
    <row r="3" spans="1:8" x14ac:dyDescent="0.25">
      <c r="A3" s="7" t="s">
        <v>19</v>
      </c>
      <c r="D3" s="9" t="s">
        <v>0</v>
      </c>
    </row>
    <row r="4" spans="1:8" x14ac:dyDescent="0.25">
      <c r="A4">
        <v>118010</v>
      </c>
      <c r="B4" t="s">
        <v>4</v>
      </c>
      <c r="D4" s="35">
        <v>0</v>
      </c>
    </row>
    <row r="5" spans="1:8" x14ac:dyDescent="0.25">
      <c r="A5">
        <v>118011</v>
      </c>
      <c r="B5" t="s">
        <v>20</v>
      </c>
      <c r="D5" s="35">
        <v>0</v>
      </c>
    </row>
    <row r="6" spans="1:8" x14ac:dyDescent="0.25">
      <c r="A6">
        <v>118012</v>
      </c>
      <c r="B6" t="s">
        <v>21</v>
      </c>
      <c r="D6" s="35">
        <v>0</v>
      </c>
    </row>
    <row r="7" spans="1:8" x14ac:dyDescent="0.25">
      <c r="A7">
        <v>255010</v>
      </c>
      <c r="B7" t="s">
        <v>12</v>
      </c>
      <c r="D7" s="35">
        <v>0</v>
      </c>
    </row>
    <row r="8" spans="1:8" x14ac:dyDescent="0.25">
      <c r="A8">
        <v>255020</v>
      </c>
      <c r="B8" t="s">
        <v>22</v>
      </c>
      <c r="D8" s="35">
        <v>0</v>
      </c>
    </row>
    <row r="9" spans="1:8" s="8" customFormat="1" x14ac:dyDescent="0.25">
      <c r="A9" s="8">
        <v>265020</v>
      </c>
      <c r="B9" s="8" t="s">
        <v>41</v>
      </c>
      <c r="D9" s="35">
        <v>0</v>
      </c>
      <c r="G9" s="9"/>
      <c r="H9" s="9"/>
    </row>
    <row r="10" spans="1:8" x14ac:dyDescent="0.25">
      <c r="A10">
        <v>619030</v>
      </c>
      <c r="B10" t="s">
        <v>23</v>
      </c>
      <c r="D10" s="35">
        <v>0</v>
      </c>
    </row>
    <row r="11" spans="1:8" x14ac:dyDescent="0.25">
      <c r="A11">
        <v>619090</v>
      </c>
      <c r="B11" t="s">
        <v>1</v>
      </c>
      <c r="D11" s="35">
        <v>0</v>
      </c>
    </row>
    <row r="12" spans="1:8" x14ac:dyDescent="0.25">
      <c r="A12" s="8">
        <v>721130</v>
      </c>
      <c r="B12" s="8" t="s">
        <v>23</v>
      </c>
      <c r="D12" s="35">
        <v>0</v>
      </c>
    </row>
    <row r="13" spans="1:8" x14ac:dyDescent="0.25">
      <c r="A13" s="8">
        <v>761190</v>
      </c>
      <c r="B13" t="s">
        <v>24</v>
      </c>
      <c r="D13" s="35">
        <v>0</v>
      </c>
    </row>
    <row r="14" spans="1:8" x14ac:dyDescent="0.25">
      <c r="A14" s="8">
        <v>841210</v>
      </c>
      <c r="B14" t="s">
        <v>25</v>
      </c>
      <c r="D14" s="35">
        <v>0</v>
      </c>
    </row>
    <row r="15" spans="1:8" x14ac:dyDescent="0.25">
      <c r="A15" s="8">
        <v>841211</v>
      </c>
      <c r="B15" s="8" t="s">
        <v>25</v>
      </c>
      <c r="D15" s="35">
        <v>0</v>
      </c>
      <c r="G15" s="33" t="s">
        <v>66</v>
      </c>
    </row>
    <row r="16" spans="1:8" x14ac:dyDescent="0.25">
      <c r="A16" s="6" t="s">
        <v>26</v>
      </c>
      <c r="B16" s="8" t="s">
        <v>27</v>
      </c>
      <c r="D16" s="35">
        <v>0</v>
      </c>
    </row>
    <row r="17" spans="1:8" ht="7.5" customHeight="1" x14ac:dyDescent="0.25"/>
    <row r="18" spans="1:8" x14ac:dyDescent="0.25">
      <c r="A18" s="7" t="s">
        <v>28</v>
      </c>
      <c r="D18" s="9" t="s">
        <v>0</v>
      </c>
    </row>
    <row r="19" spans="1:8" x14ac:dyDescent="0.25">
      <c r="A19">
        <v>255010</v>
      </c>
      <c r="B19" t="s">
        <v>12</v>
      </c>
      <c r="D19" s="35">
        <v>0</v>
      </c>
    </row>
    <row r="20" spans="1:8" x14ac:dyDescent="0.25">
      <c r="A20">
        <v>255020</v>
      </c>
      <c r="B20" t="s">
        <v>29</v>
      </c>
      <c r="D20" s="35">
        <v>0</v>
      </c>
    </row>
    <row r="21" spans="1:8" x14ac:dyDescent="0.25">
      <c r="A21" s="8">
        <v>265020</v>
      </c>
      <c r="B21" s="8" t="s">
        <v>42</v>
      </c>
      <c r="D21" s="35">
        <v>0</v>
      </c>
    </row>
    <row r="22" spans="1:8" x14ac:dyDescent="0.25">
      <c r="A22">
        <v>619030</v>
      </c>
      <c r="B22" t="s">
        <v>8</v>
      </c>
      <c r="D22" s="35">
        <v>0</v>
      </c>
    </row>
    <row r="23" spans="1:8" s="8" customFormat="1" x14ac:dyDescent="0.25">
      <c r="A23">
        <v>619030</v>
      </c>
      <c r="B23" t="s">
        <v>16</v>
      </c>
      <c r="D23" s="35">
        <v>0</v>
      </c>
    </row>
    <row r="24" spans="1:8" s="8" customFormat="1" x14ac:dyDescent="0.25">
      <c r="A24">
        <v>619090</v>
      </c>
      <c r="B24" t="s">
        <v>6</v>
      </c>
      <c r="D24" s="35">
        <v>0</v>
      </c>
    </row>
    <row r="25" spans="1:8" x14ac:dyDescent="0.25">
      <c r="A25">
        <v>619090</v>
      </c>
      <c r="B25" t="s">
        <v>31</v>
      </c>
      <c r="D25" s="35">
        <v>0</v>
      </c>
    </row>
    <row r="26" spans="1:8" x14ac:dyDescent="0.25">
      <c r="A26">
        <v>619030</v>
      </c>
      <c r="B26" t="s">
        <v>32</v>
      </c>
      <c r="D26" s="35">
        <v>0</v>
      </c>
    </row>
    <row r="27" spans="1:8" x14ac:dyDescent="0.25">
      <c r="A27">
        <v>619030</v>
      </c>
      <c r="B27" t="s">
        <v>33</v>
      </c>
      <c r="D27" s="35">
        <v>0</v>
      </c>
    </row>
    <row r="28" spans="1:8" x14ac:dyDescent="0.25">
      <c r="A28">
        <v>619030</v>
      </c>
      <c r="B28" t="s">
        <v>10</v>
      </c>
      <c r="D28" s="35">
        <v>0</v>
      </c>
    </row>
    <row r="29" spans="1:8" s="8" customFormat="1" x14ac:dyDescent="0.25">
      <c r="A29">
        <v>841210</v>
      </c>
      <c r="B29" t="s">
        <v>30</v>
      </c>
      <c r="D29" s="35">
        <v>0</v>
      </c>
      <c r="G29" s="9"/>
      <c r="H29" s="9"/>
    </row>
    <row r="30" spans="1:8" s="8" customFormat="1" x14ac:dyDescent="0.25">
      <c r="A30" s="8">
        <v>841211</v>
      </c>
      <c r="B30" s="8" t="s">
        <v>30</v>
      </c>
      <c r="D30" s="35">
        <v>0</v>
      </c>
      <c r="G30" s="9"/>
      <c r="H30" s="9"/>
    </row>
    <row r="31" spans="1:8" s="8" customFormat="1" x14ac:dyDescent="0.25">
      <c r="A31" s="8">
        <v>841212</v>
      </c>
      <c r="B31" s="8" t="s">
        <v>30</v>
      </c>
      <c r="D31" s="35">
        <v>0</v>
      </c>
      <c r="G31" s="9"/>
      <c r="H31" s="9"/>
    </row>
    <row r="32" spans="1:8" s="8" customFormat="1" x14ac:dyDescent="0.25">
      <c r="A32" s="8">
        <v>841213</v>
      </c>
      <c r="B32" s="8" t="s">
        <v>30</v>
      </c>
      <c r="D32" s="35">
        <v>0</v>
      </c>
      <c r="G32" s="9"/>
      <c r="H32" s="9"/>
    </row>
    <row r="33" spans="1:8" s="8" customFormat="1" x14ac:dyDescent="0.25">
      <c r="A33" s="8">
        <v>841214</v>
      </c>
      <c r="B33" s="8" t="s">
        <v>30</v>
      </c>
      <c r="D33" s="35">
        <v>0</v>
      </c>
      <c r="G33" s="9"/>
      <c r="H33" s="9"/>
    </row>
    <row r="34" spans="1:8" s="8" customFormat="1" x14ac:dyDescent="0.25">
      <c r="A34" s="8">
        <v>841215</v>
      </c>
      <c r="B34" s="8" t="s">
        <v>30</v>
      </c>
      <c r="D34" s="35">
        <v>0</v>
      </c>
      <c r="G34" s="9"/>
      <c r="H34" s="9"/>
    </row>
    <row r="35" spans="1:8" s="8" customFormat="1" x14ac:dyDescent="0.25">
      <c r="A35" s="8">
        <v>841216</v>
      </c>
      <c r="B35" s="8" t="s">
        <v>30</v>
      </c>
      <c r="D35" s="35">
        <v>0</v>
      </c>
      <c r="G35" s="9"/>
      <c r="H35" s="9"/>
    </row>
    <row r="36" spans="1:8" s="8" customFormat="1" x14ac:dyDescent="0.25">
      <c r="A36" s="8">
        <v>841217</v>
      </c>
      <c r="B36" s="8" t="s">
        <v>30</v>
      </c>
      <c r="D36" s="35">
        <v>0</v>
      </c>
      <c r="G36" s="9"/>
      <c r="H36" s="9"/>
    </row>
    <row r="37" spans="1:8" x14ac:dyDescent="0.25">
      <c r="A37" s="8">
        <v>841218</v>
      </c>
      <c r="B37" s="8" t="s">
        <v>30</v>
      </c>
      <c r="D37" s="35">
        <v>0</v>
      </c>
    </row>
    <row r="38" spans="1:8" s="8" customFormat="1" x14ac:dyDescent="0.25">
      <c r="A38" s="8">
        <v>841219</v>
      </c>
      <c r="B38" s="8" t="s">
        <v>30</v>
      </c>
      <c r="D38" s="35">
        <v>0</v>
      </c>
      <c r="G38" s="9"/>
      <c r="H38" s="9"/>
    </row>
    <row r="39" spans="1:8" ht="7.5" customHeight="1" x14ac:dyDescent="0.25">
      <c r="A39" s="8"/>
      <c r="B39" s="8"/>
    </row>
    <row r="40" spans="1:8" x14ac:dyDescent="0.25">
      <c r="A40" s="2">
        <v>619030</v>
      </c>
      <c r="B40" s="2" t="s">
        <v>34</v>
      </c>
      <c r="C40" s="2"/>
      <c r="D40" s="36">
        <f>D22+D23+D26+D27+D28</f>
        <v>0</v>
      </c>
    </row>
    <row r="41" spans="1:8" x14ac:dyDescent="0.25">
      <c r="A41" s="2">
        <v>619090</v>
      </c>
      <c r="B41" s="2" t="s">
        <v>34</v>
      </c>
      <c r="C41" s="2"/>
      <c r="D41" s="36">
        <f>+D24+D25</f>
        <v>0</v>
      </c>
    </row>
    <row r="42" spans="1:8" s="8" customFormat="1" x14ac:dyDescent="0.25">
      <c r="A42" s="2"/>
      <c r="B42" s="2"/>
      <c r="C42" s="2"/>
      <c r="D42" s="11"/>
      <c r="G42" s="9"/>
      <c r="H42" s="9"/>
    </row>
    <row r="43" spans="1:8" x14ac:dyDescent="0.25">
      <c r="B43" s="30" t="s">
        <v>35</v>
      </c>
      <c r="C43" s="47"/>
      <c r="D43" s="54" t="s">
        <v>65</v>
      </c>
      <c r="E43" s="55"/>
    </row>
    <row r="44" spans="1:8" x14ac:dyDescent="0.25">
      <c r="B44" s="49" t="s">
        <v>67</v>
      </c>
      <c r="C44" s="48"/>
      <c r="D44" s="32" t="s">
        <v>36</v>
      </c>
      <c r="E44" s="31" t="s">
        <v>37</v>
      </c>
    </row>
    <row r="45" spans="1:8" x14ac:dyDescent="0.25">
      <c r="B45" s="45" t="s">
        <v>68</v>
      </c>
      <c r="C45" s="52" t="s">
        <v>72</v>
      </c>
      <c r="D45" s="37">
        <v>0</v>
      </c>
      <c r="E45" s="38">
        <v>0</v>
      </c>
    </row>
    <row r="46" spans="1:8" x14ac:dyDescent="0.25">
      <c r="B46" s="29" t="s">
        <v>69</v>
      </c>
      <c r="C46" s="53" t="str">
        <f>+C45</f>
        <v>20xx</v>
      </c>
      <c r="D46" s="37">
        <v>0</v>
      </c>
      <c r="E46" s="38">
        <v>0</v>
      </c>
    </row>
    <row r="47" spans="1:8" x14ac:dyDescent="0.25">
      <c r="B47" s="29" t="s">
        <v>70</v>
      </c>
      <c r="C47" s="53" t="str">
        <f>+C46</f>
        <v>20xx</v>
      </c>
      <c r="D47" s="37">
        <v>0</v>
      </c>
      <c r="E47" s="38">
        <v>0</v>
      </c>
    </row>
    <row r="48" spans="1:8" x14ac:dyDescent="0.25">
      <c r="B48" s="46" t="s">
        <v>71</v>
      </c>
      <c r="C48" s="53" t="str">
        <f>+C47</f>
        <v>20xx</v>
      </c>
      <c r="D48" s="37">
        <v>0</v>
      </c>
      <c r="E48" s="38">
        <v>0</v>
      </c>
    </row>
    <row r="49" spans="2:8" x14ac:dyDescent="0.25">
      <c r="B49" s="51" t="s">
        <v>38</v>
      </c>
      <c r="C49" s="50"/>
      <c r="D49" s="39">
        <f>SUM(D45:D48)</f>
        <v>0</v>
      </c>
      <c r="E49" s="40">
        <f>SUM(E45:E48)</f>
        <v>0</v>
      </c>
    </row>
    <row r="50" spans="2:8" s="8" customFormat="1" x14ac:dyDescent="0.25">
      <c r="B50" s="23"/>
      <c r="C50" s="23"/>
      <c r="D50" s="34"/>
      <c r="E50" s="34"/>
      <c r="G50" s="9"/>
      <c r="H50" s="9"/>
    </row>
  </sheetData>
  <sheetProtection password="CF7A" sheet="1"/>
  <protectedRanges>
    <protectedRange sqref="B1:C1" name="Navn"/>
    <protectedRange sqref="D4:D16 D19:D38 D45:E48" name="Tast beløb"/>
  </protectedRanges>
  <mergeCells count="1">
    <mergeCell ref="D43:E43"/>
  </mergeCells>
  <pageMargins left="0.7" right="0.7" top="0.75" bottom="0.75" header="0.3" footer="0.3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zoomScaleNormal="100" workbookViewId="0">
      <selection activeCell="B1" sqref="B1"/>
    </sheetView>
  </sheetViews>
  <sheetFormatPr defaultRowHeight="15" x14ac:dyDescent="0.25"/>
  <cols>
    <col min="1" max="1" width="2.140625" customWidth="1"/>
    <col min="2" max="2" width="9.5703125" style="18" customWidth="1"/>
    <col min="3" max="3" width="44.7109375" bestFit="1" customWidth="1"/>
    <col min="4" max="4" width="12.7109375" customWidth="1"/>
    <col min="5" max="5" width="4.7109375" customWidth="1"/>
    <col min="6" max="6" width="12.7109375" customWidth="1"/>
    <col min="7" max="7" width="4.7109375" customWidth="1"/>
    <col min="8" max="8" width="14.140625" customWidth="1"/>
    <col min="9" max="9" width="48.5703125" customWidth="1"/>
  </cols>
  <sheetData>
    <row r="1" spans="2:9" x14ac:dyDescent="0.25">
      <c r="B1" s="43" t="str">
        <f>+'Indtast her'!C48</f>
        <v>20xx</v>
      </c>
      <c r="C1" s="2" t="str">
        <f>IF(+'Indtast her'!B1="Overskriv denne celle med kirkekassens navn","",'Indtast her'!B1)</f>
        <v/>
      </c>
      <c r="D1" s="2"/>
      <c r="E1" s="2"/>
      <c r="F1" s="2"/>
      <c r="G1" s="2"/>
      <c r="H1" s="2"/>
      <c r="I1" s="2"/>
    </row>
    <row r="2" spans="2:9" ht="30" x14ac:dyDescent="0.25">
      <c r="B2" s="19" t="s">
        <v>64</v>
      </c>
      <c r="C2" s="2"/>
      <c r="D2" s="20" t="s">
        <v>17</v>
      </c>
      <c r="E2" s="13"/>
      <c r="F2" s="20" t="s">
        <v>3</v>
      </c>
      <c r="G2" s="2"/>
      <c r="H2" s="2"/>
      <c r="I2" s="2"/>
    </row>
    <row r="3" spans="2:9" x14ac:dyDescent="0.25">
      <c r="B3" s="15" t="s">
        <v>53</v>
      </c>
      <c r="C3" s="2" t="s">
        <v>54</v>
      </c>
      <c r="D3" s="14" t="s">
        <v>0</v>
      </c>
      <c r="E3" s="14"/>
      <c r="F3" s="14" t="s">
        <v>0</v>
      </c>
      <c r="G3" s="2"/>
      <c r="H3" s="2" t="s">
        <v>39</v>
      </c>
      <c r="I3" s="2" t="s">
        <v>40</v>
      </c>
    </row>
    <row r="4" spans="2:9" x14ac:dyDescent="0.25">
      <c r="B4" s="18">
        <v>118010</v>
      </c>
      <c r="C4" t="s">
        <v>4</v>
      </c>
      <c r="D4" s="3">
        <f>+'Indtast her'!D4</f>
        <v>0</v>
      </c>
      <c r="F4" s="3">
        <f>'Indtast her'!D49</f>
        <v>0</v>
      </c>
      <c r="H4" s="3">
        <f>+F4+D4</f>
        <v>0</v>
      </c>
      <c r="I4" s="42"/>
    </row>
    <row r="5" spans="2:9" x14ac:dyDescent="0.25">
      <c r="B5" s="18">
        <v>118011</v>
      </c>
      <c r="C5" t="s">
        <v>5</v>
      </c>
      <c r="D5" s="3">
        <f>+'Indtast her'!D5</f>
        <v>0</v>
      </c>
      <c r="I5" s="42"/>
    </row>
    <row r="6" spans="2:9" x14ac:dyDescent="0.25">
      <c r="B6" s="18">
        <v>118012</v>
      </c>
      <c r="C6" t="s">
        <v>7</v>
      </c>
      <c r="D6" s="3">
        <f>+'Indtast her'!D6</f>
        <v>0</v>
      </c>
      <c r="F6" s="3">
        <f>+'Indtast her'!E49</f>
        <v>0</v>
      </c>
      <c r="H6" s="3">
        <f>+F6+D6</f>
        <v>0</v>
      </c>
      <c r="I6" s="42"/>
    </row>
    <row r="7" spans="2:9" x14ac:dyDescent="0.25">
      <c r="I7" s="42"/>
    </row>
    <row r="8" spans="2:9" x14ac:dyDescent="0.25">
      <c r="B8" s="18">
        <v>619090</v>
      </c>
      <c r="C8" t="s">
        <v>1</v>
      </c>
      <c r="D8" s="3">
        <f>+'Indtast her'!D11</f>
        <v>0</v>
      </c>
      <c r="I8" s="42"/>
    </row>
    <row r="9" spans="2:9" x14ac:dyDescent="0.25">
      <c r="B9" s="18">
        <v>761190</v>
      </c>
      <c r="C9" t="s">
        <v>2</v>
      </c>
      <c r="D9" s="3">
        <f>+'Indtast her'!D13</f>
        <v>0</v>
      </c>
      <c r="I9" s="42"/>
    </row>
    <row r="10" spans="2:9" x14ac:dyDescent="0.25">
      <c r="B10" s="18">
        <v>619030</v>
      </c>
      <c r="C10" t="s">
        <v>56</v>
      </c>
      <c r="D10" s="3">
        <f>+'Indtast her'!D10</f>
        <v>0</v>
      </c>
      <c r="I10" s="42"/>
    </row>
    <row r="11" spans="2:9" x14ac:dyDescent="0.25">
      <c r="B11" s="18">
        <v>721130</v>
      </c>
      <c r="C11" s="8" t="s">
        <v>56</v>
      </c>
      <c r="D11" s="3">
        <f>+'Indtast her'!D12</f>
        <v>0</v>
      </c>
      <c r="I11" s="42"/>
    </row>
    <row r="12" spans="2:9" x14ac:dyDescent="0.25">
      <c r="H12" s="10"/>
      <c r="I12" s="42"/>
    </row>
    <row r="13" spans="2:9" x14ac:dyDescent="0.25">
      <c r="B13" s="18">
        <v>841210</v>
      </c>
      <c r="C13" t="s">
        <v>55</v>
      </c>
      <c r="D13" s="3">
        <f>+'Indtast her'!D14</f>
        <v>0</v>
      </c>
      <c r="E13" s="1"/>
      <c r="F13" s="3">
        <f>+'Indtast her'!D29</f>
        <v>0</v>
      </c>
      <c r="I13" s="42"/>
    </row>
    <row r="14" spans="2:9" x14ac:dyDescent="0.25">
      <c r="B14" s="18">
        <v>841211</v>
      </c>
      <c r="C14" s="8" t="s">
        <v>55</v>
      </c>
      <c r="D14" s="3">
        <f>+'Indtast her'!D15</f>
        <v>0</v>
      </c>
      <c r="E14" s="1"/>
      <c r="F14" s="3">
        <f>+'Indtast her'!D30</f>
        <v>0</v>
      </c>
      <c r="I14" s="42"/>
    </row>
    <row r="15" spans="2:9" x14ac:dyDescent="0.25">
      <c r="B15" s="18">
        <v>841212</v>
      </c>
      <c r="C15" s="8" t="s">
        <v>55</v>
      </c>
      <c r="D15" s="3">
        <f>+'Indtast her'!D16</f>
        <v>0</v>
      </c>
      <c r="E15" s="1"/>
      <c r="F15" s="3">
        <f>SUM('Indtast her'!D31:D38)</f>
        <v>0</v>
      </c>
      <c r="I15" s="42"/>
    </row>
    <row r="16" spans="2:9" ht="15.75" thickBot="1" x14ac:dyDescent="0.3">
      <c r="C16" s="12" t="s">
        <v>14</v>
      </c>
      <c r="D16" s="4">
        <f>SUM(D13:D15)</f>
        <v>0</v>
      </c>
      <c r="E16" s="17"/>
      <c r="F16" s="4">
        <f>SUM(F13:F15)</f>
        <v>0</v>
      </c>
      <c r="H16" s="3">
        <f>+F16+D16</f>
        <v>0</v>
      </c>
      <c r="I16" s="42"/>
    </row>
    <row r="17" spans="2:9" ht="15.75" thickTop="1" x14ac:dyDescent="0.25">
      <c r="I17" s="42"/>
    </row>
    <row r="18" spans="2:9" s="8" customFormat="1" x14ac:dyDescent="0.25">
      <c r="B18" s="18"/>
      <c r="C18" s="2" t="s">
        <v>43</v>
      </c>
      <c r="I18" s="42"/>
    </row>
    <row r="19" spans="2:9" x14ac:dyDescent="0.25">
      <c r="C19" s="8" t="s">
        <v>6</v>
      </c>
      <c r="F19" s="3">
        <f>+'Indtast her'!D24</f>
        <v>0</v>
      </c>
      <c r="I19" s="42"/>
    </row>
    <row r="20" spans="2:9" x14ac:dyDescent="0.25">
      <c r="C20" s="8" t="s">
        <v>31</v>
      </c>
      <c r="F20" s="3">
        <f>+'Indtast her'!D25</f>
        <v>0</v>
      </c>
      <c r="I20" s="42"/>
    </row>
    <row r="21" spans="2:9" ht="15.75" thickBot="1" x14ac:dyDescent="0.3">
      <c r="C21" s="12" t="s">
        <v>13</v>
      </c>
      <c r="D21" s="12"/>
      <c r="E21" s="12"/>
      <c r="F21" s="4">
        <f>SUM(F19:F20)</f>
        <v>0</v>
      </c>
      <c r="H21" s="3">
        <f>+F21-D8</f>
        <v>0</v>
      </c>
      <c r="I21" s="42"/>
    </row>
    <row r="22" spans="2:9" ht="15.75" thickTop="1" x14ac:dyDescent="0.25">
      <c r="C22" s="2"/>
      <c r="D22" s="2"/>
      <c r="E22" s="2"/>
      <c r="F22" s="5"/>
      <c r="H22" s="3"/>
      <c r="I22" s="42"/>
    </row>
    <row r="23" spans="2:9" s="8" customFormat="1" x14ac:dyDescent="0.25">
      <c r="B23" s="18"/>
      <c r="C23" s="2" t="s">
        <v>43</v>
      </c>
      <c r="D23" s="2"/>
      <c r="E23" s="2"/>
      <c r="F23" s="5"/>
      <c r="H23" s="3"/>
      <c r="I23" s="42"/>
    </row>
    <row r="24" spans="2:9" x14ac:dyDescent="0.25">
      <c r="C24" t="s">
        <v>8</v>
      </c>
      <c r="F24" s="3">
        <f>+'Indtast her'!D22</f>
        <v>0</v>
      </c>
      <c r="I24" s="42"/>
    </row>
    <row r="25" spans="2:9" x14ac:dyDescent="0.25">
      <c r="C25" t="s">
        <v>16</v>
      </c>
      <c r="F25" s="3">
        <f>+'Indtast her'!D23</f>
        <v>0</v>
      </c>
      <c r="I25" s="42"/>
    </row>
    <row r="26" spans="2:9" s="8" customFormat="1" x14ac:dyDescent="0.25">
      <c r="B26" s="18"/>
      <c r="C26" s="8" t="s">
        <v>32</v>
      </c>
      <c r="F26" s="3">
        <f>+'Indtast her'!D26</f>
        <v>0</v>
      </c>
      <c r="I26" s="42"/>
    </row>
    <row r="27" spans="2:9" x14ac:dyDescent="0.25">
      <c r="C27" t="s">
        <v>9</v>
      </c>
      <c r="F27" s="3">
        <f>+'Indtast her'!D27</f>
        <v>0</v>
      </c>
      <c r="I27" s="42"/>
    </row>
    <row r="28" spans="2:9" x14ac:dyDescent="0.25">
      <c r="C28" t="s">
        <v>10</v>
      </c>
      <c r="F28" s="3">
        <f>+'Indtast her'!D28</f>
        <v>0</v>
      </c>
      <c r="I28" s="42"/>
    </row>
    <row r="29" spans="2:9" ht="15.75" thickBot="1" x14ac:dyDescent="0.3">
      <c r="C29" s="12" t="s">
        <v>13</v>
      </c>
      <c r="D29" s="12"/>
      <c r="E29" s="12"/>
      <c r="F29" s="4">
        <f>SUM(F24:F28)</f>
        <v>0</v>
      </c>
      <c r="H29" s="3">
        <f>+F29-D10</f>
        <v>0</v>
      </c>
      <c r="I29" s="42"/>
    </row>
    <row r="30" spans="2:9" ht="15.75" thickTop="1" x14ac:dyDescent="0.25">
      <c r="I30" s="42"/>
    </row>
    <row r="31" spans="2:9" x14ac:dyDescent="0.25">
      <c r="C31" s="2" t="s">
        <v>44</v>
      </c>
      <c r="I31" s="42"/>
    </row>
    <row r="32" spans="2:9" x14ac:dyDescent="0.25">
      <c r="B32" s="18">
        <v>255010</v>
      </c>
      <c r="C32" t="s">
        <v>12</v>
      </c>
      <c r="D32" s="3">
        <f>+'Indtast her'!D7</f>
        <v>0</v>
      </c>
      <c r="F32" s="3">
        <f>+'Indtast her'!D19</f>
        <v>0</v>
      </c>
      <c r="H32" s="3">
        <f>+F32+D32</f>
        <v>0</v>
      </c>
      <c r="I32" s="42"/>
    </row>
    <row r="33" spans="2:9" x14ac:dyDescent="0.25">
      <c r="B33" s="18">
        <v>255020</v>
      </c>
      <c r="C33" t="s">
        <v>57</v>
      </c>
      <c r="D33" s="3">
        <f>+'Indtast her'!D8</f>
        <v>0</v>
      </c>
      <c r="F33" s="3">
        <f>+'Indtast her'!D20</f>
        <v>0</v>
      </c>
      <c r="H33" s="3">
        <f>+F33+D33</f>
        <v>0</v>
      </c>
      <c r="I33" s="42"/>
    </row>
    <row r="34" spans="2:9" x14ac:dyDescent="0.25">
      <c r="B34" s="18">
        <v>265020</v>
      </c>
      <c r="C34" t="s">
        <v>15</v>
      </c>
      <c r="D34" s="3">
        <f>+'Indtast her'!D9</f>
        <v>0</v>
      </c>
      <c r="E34" s="1"/>
      <c r="F34" s="3">
        <f>+'Indtast her'!D21</f>
        <v>0</v>
      </c>
      <c r="G34" s="1"/>
      <c r="H34" s="3">
        <f>+F34-D34</f>
        <v>0</v>
      </c>
      <c r="I34" s="42"/>
    </row>
    <row r="35" spans="2:9" ht="15.75" thickBot="1" x14ac:dyDescent="0.3">
      <c r="C35" s="12" t="s">
        <v>11</v>
      </c>
      <c r="D35" s="4">
        <f>SUM(D32:D34)</f>
        <v>0</v>
      </c>
      <c r="E35" s="12"/>
      <c r="F35" s="4">
        <f>SUM(F32:F34)</f>
        <v>0</v>
      </c>
    </row>
    <row r="36" spans="2:9" ht="15.75" thickTop="1" x14ac:dyDescent="0.25"/>
  </sheetData>
  <sheetProtection password="CF7A" sheet="1"/>
  <protectedRanges>
    <protectedRange sqref="I4:I34" name="Forklaring lokal"/>
  </protectedRanges>
  <conditionalFormatting sqref="H4">
    <cfRule type="expression" dxfId="17" priority="17" stopIfTrue="1">
      <formula>$H$4&lt;&gt;0</formula>
    </cfRule>
    <cfRule type="expression" dxfId="16" priority="18" stopIfTrue="1">
      <formula>$H$4=0</formula>
    </cfRule>
  </conditionalFormatting>
  <conditionalFormatting sqref="H6">
    <cfRule type="expression" dxfId="15" priority="15" stopIfTrue="1">
      <formula>$H$6&lt;&gt;0</formula>
    </cfRule>
    <cfRule type="expression" dxfId="14" priority="16" stopIfTrue="1">
      <formula>$H$6=0</formula>
    </cfRule>
  </conditionalFormatting>
  <conditionalFormatting sqref="H16">
    <cfRule type="expression" dxfId="13" priority="13" stopIfTrue="1">
      <formula>$H$16&lt;&gt;0</formula>
    </cfRule>
    <cfRule type="expression" dxfId="12" priority="14" stopIfTrue="1">
      <formula>$H$16=0</formula>
    </cfRule>
  </conditionalFormatting>
  <conditionalFormatting sqref="H21">
    <cfRule type="expression" dxfId="11" priority="11" stopIfTrue="1">
      <formula>$H$21&lt;&gt;0</formula>
    </cfRule>
    <cfRule type="expression" dxfId="10" priority="12" stopIfTrue="1">
      <formula>$H$21=0</formula>
    </cfRule>
  </conditionalFormatting>
  <conditionalFormatting sqref="H29">
    <cfRule type="expression" dxfId="9" priority="9" stopIfTrue="1">
      <formula>$H$29&lt;&gt;0</formula>
    </cfRule>
    <cfRule type="expression" dxfId="8" priority="10" stopIfTrue="1">
      <formula>$H$29=0</formula>
    </cfRule>
  </conditionalFormatting>
  <conditionalFormatting sqref="H32">
    <cfRule type="expression" dxfId="7" priority="7" stopIfTrue="1">
      <formula>$H$32&lt;&gt;0</formula>
    </cfRule>
    <cfRule type="expression" dxfId="6" priority="8" stopIfTrue="1">
      <formula>$H$32=0</formula>
    </cfRule>
  </conditionalFormatting>
  <conditionalFormatting sqref="H33">
    <cfRule type="expression" dxfId="5" priority="5" stopIfTrue="1">
      <formula>$H$33&lt;&gt;0</formula>
    </cfRule>
    <cfRule type="expression" dxfId="4" priority="6" stopIfTrue="1">
      <formula>$H$33=0</formula>
    </cfRule>
  </conditionalFormatting>
  <conditionalFormatting sqref="H34">
    <cfRule type="expression" dxfId="3" priority="3" stopIfTrue="1">
      <formula>$H$34&lt;&gt;0</formula>
    </cfRule>
    <cfRule type="expression" dxfId="2" priority="4" stopIfTrue="1">
      <formula>$H$34=0</formula>
    </cfRule>
  </conditionalFormatting>
  <conditionalFormatting sqref="D9">
    <cfRule type="expression" dxfId="1" priority="2" stopIfTrue="1">
      <formula>-$D$9&lt;&gt;$D$8</formula>
    </cfRule>
  </conditionalFormatting>
  <conditionalFormatting sqref="D11">
    <cfRule type="expression" dxfId="0" priority="1" stopIfTrue="1">
      <formula>-$D$11&lt;&gt;$D$10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ignoredErrors>
    <ignoredError sqref="F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D9AFD556028745AF871228806BB3F7" ma:contentTypeVersion="0" ma:contentTypeDescription="Opret et nyt dokument." ma:contentTypeScope="" ma:versionID="8b090c2c84cc7f99abdbe96c0c4af48f">
  <xsd:schema xmlns:xsd="http://www.w3.org/2001/XMLSchema" xmlns:xs="http://www.w3.org/2001/XMLSchema" xmlns:p="http://schemas.microsoft.com/office/2006/metadata/properties" xmlns:ns2="e693c129-c24c-4ed1-8162-534f6eb64d76" targetNamespace="http://schemas.microsoft.com/office/2006/metadata/properties" ma:root="true" ma:fieldsID="77ea78a5a42701c2197919857bfcef80" ns2:_="">
    <xsd:import namespace="e693c129-c24c-4ed1-8162-534f6eb64d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3c129-c24c-4ed1-8162-534f6eb64d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693c129-c24c-4ed1-8162-534f6eb64d76">SS44E7UWSKDF-1675091097-59</_dlc_DocId>
    <_dlc_DocIdUrl xmlns="e693c129-c24c-4ed1-8162-534f6eb64d76">
      <Url>https://intranet.kirkenettet.dk/sites/haandboeger/km/blanket_mhr/Økonomi og forsikring_ny/FAQ/_layouts/15/DocIdRedir.aspx?ID=SS44E7UWSKDF-1675091097-59</Url>
      <Description>SS44E7UWSKDF-1675091097-59</Description>
    </_dlc_DocIdUrl>
  </documentManagement>
</p:properties>
</file>

<file path=customXml/itemProps1.xml><?xml version="1.0" encoding="utf-8"?>
<ds:datastoreItem xmlns:ds="http://schemas.openxmlformats.org/officeDocument/2006/customXml" ds:itemID="{47CC41CA-47A6-45C6-94F7-34C5F50859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1EDF6-EDD5-47A4-9D78-91189E491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3c129-c24c-4ed1-8162-534f6eb64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CBF4AB-1560-4A44-9B41-6A34A18D8D2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3BF53FC-8C29-4369-9CF3-A1388C0BFD3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F9BED9C-43E0-4340-8CF1-EC61AE6B201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693c129-c24c-4ed1-8162-534f6eb64d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Forklaring</vt:lpstr>
      <vt:lpstr>Indtast her</vt:lpstr>
      <vt:lpstr>Afstemning KAS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Lotte Valentin Nielsen</dc:creator>
  <cp:lastModifiedBy>Inge Urth Andersen</cp:lastModifiedBy>
  <cp:lastPrinted>2016-10-27T09:49:10Z</cp:lastPrinted>
  <dcterms:created xsi:type="dcterms:W3CDTF">2014-04-22T08:13:22Z</dcterms:created>
  <dcterms:modified xsi:type="dcterms:W3CDTF">2020-12-10T07:33:46Z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SS44E7UWSKDF-1675091097-23</vt:lpwstr>
  </property>
  <property fmtid="{D5CDD505-2E9C-101B-9397-08002B2CF9AE}" pid="3" name="_dlc_DocIdItemGuid">
    <vt:lpwstr>28fa273a-764c-44d9-bc19-d995eff24fdb</vt:lpwstr>
  </property>
  <property fmtid="{D5CDD505-2E9C-101B-9397-08002B2CF9AE}" pid="4" name="_dlc_DocIdUrl">
    <vt:lpwstr>https://intranet.kirkenettet.dk/sites/haandboeger/km/blanket_mhr/Økonomi%20og%20forsikring_ny/FAQ/_layouts/15/DocIdRedir.aspx?ID=SS44E7UWSKDF-1675091097-23, SS44E7UWSKDF-1675091097-23</vt:lpwstr>
  </property>
  <property fmtid="{D5CDD505-2E9C-101B-9397-08002B2CF9AE}" pid="5" name="ContentTypeId">
    <vt:lpwstr>0x01010060D9AFD556028745AF871228806BB3F7</vt:lpwstr>
  </property>
  <property fmtid="{D5CDD505-2E9C-101B-9397-08002B2CF9AE}" pid="6" name="Order">
    <vt:r8>406200</vt:r8>
  </property>
</Properties>
</file>