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UA\Documents\DataKR\Data\7500 Kirkekasser\planlægning 2020\Skemaer fra dap\"/>
    </mc:Choice>
  </mc:AlternateContent>
  <xr:revisionPtr revIDLastSave="0" documentId="8_{C866076B-BAD6-4041-938B-25D3971DCDB4}" xr6:coauthVersionLast="45" xr6:coauthVersionMax="45" xr10:uidLastSave="{00000000-0000-0000-0000-000000000000}"/>
  <bookViews>
    <workbookView xWindow="20052" yWindow="-108" windowWidth="23256" windowHeight="12576" xr2:uid="{00000000-000D-0000-FFFF-FFFF00000000}"/>
  </bookViews>
  <sheets>
    <sheet name="Indtast fra FLØS" sheetId="3" r:id="rId1"/>
    <sheet name="1. kvartal" sheetId="7" r:id="rId2"/>
    <sheet name="2. kvartal" sheetId="11" r:id="rId3"/>
    <sheet name="3. kvartal" sheetId="12" r:id="rId4"/>
    <sheet name="4. kvartal" sheetId="13" r:id="rId5"/>
    <sheet name="Pension" sheetId="10" r:id="rId6"/>
  </sheets>
  <definedNames>
    <definedName name="_xlnm.Print_Area" localSheetId="0">'Indtast fra FLØS'!$A$4:$O$19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7" l="1"/>
  <c r="C10" i="3"/>
  <c r="D31" i="13"/>
  <c r="D29" i="13"/>
  <c r="D27" i="13"/>
  <c r="D25" i="13"/>
  <c r="C22" i="13"/>
  <c r="H22" i="13"/>
  <c r="D22" i="13"/>
  <c r="C21" i="13"/>
  <c r="D14" i="13"/>
  <c r="F1" i="13"/>
  <c r="C1" i="13"/>
  <c r="D31" i="12"/>
  <c r="D29" i="12"/>
  <c r="D27" i="12"/>
  <c r="D25" i="12"/>
  <c r="C21" i="12"/>
  <c r="C22" i="12"/>
  <c r="D14" i="12"/>
  <c r="F1" i="12"/>
  <c r="C1" i="12"/>
  <c r="D27" i="11"/>
  <c r="D29" i="11"/>
  <c r="D31" i="11"/>
  <c r="D25" i="11"/>
  <c r="C22" i="11"/>
  <c r="D22" i="11"/>
  <c r="C21" i="11"/>
  <c r="D14" i="11"/>
  <c r="F1" i="11"/>
  <c r="C1" i="11"/>
  <c r="D25" i="7"/>
  <c r="H19" i="3"/>
  <c r="D14" i="7"/>
  <c r="H16" i="3"/>
  <c r="D27" i="7"/>
  <c r="D10" i="3"/>
  <c r="I22" i="7"/>
  <c r="C13" i="3"/>
  <c r="O13" i="3"/>
  <c r="D13" i="3"/>
  <c r="C22" i="7"/>
  <c r="D31" i="7"/>
  <c r="D29" i="7"/>
  <c r="E19" i="3"/>
  <c r="C19" i="3"/>
  <c r="I25" i="11"/>
  <c r="N25" i="3"/>
  <c r="M25" i="3"/>
  <c r="L25" i="3"/>
  <c r="K25" i="3"/>
  <c r="J25" i="3"/>
  <c r="I25" i="3"/>
  <c r="H25" i="3"/>
  <c r="G25" i="3"/>
  <c r="F25" i="3"/>
  <c r="I4" i="13"/>
  <c r="H4" i="13"/>
  <c r="E25" i="3"/>
  <c r="D25" i="3"/>
  <c r="C25" i="3"/>
  <c r="O25" i="3"/>
  <c r="O24" i="3"/>
  <c r="O23" i="3"/>
  <c r="F1" i="7"/>
  <c r="C1" i="7"/>
  <c r="O9" i="3"/>
  <c r="O21" i="3"/>
  <c r="O20" i="3"/>
  <c r="C22" i="3"/>
  <c r="I31" i="12"/>
  <c r="N22" i="3"/>
  <c r="M22" i="3"/>
  <c r="L22" i="3"/>
  <c r="K22" i="3"/>
  <c r="J22" i="3"/>
  <c r="I22" i="3"/>
  <c r="H22" i="3"/>
  <c r="G22" i="3"/>
  <c r="F22" i="3"/>
  <c r="E22" i="3"/>
  <c r="D22" i="3"/>
  <c r="J10" i="3"/>
  <c r="N19" i="3"/>
  <c r="M19" i="3"/>
  <c r="L19" i="3"/>
  <c r="K19" i="3"/>
  <c r="J19" i="3"/>
  <c r="I19" i="3"/>
  <c r="G19" i="3"/>
  <c r="F19" i="3"/>
  <c r="D19" i="3"/>
  <c r="I25" i="12"/>
  <c r="N16" i="3"/>
  <c r="M16" i="3"/>
  <c r="L16" i="3"/>
  <c r="K16" i="3"/>
  <c r="J16" i="3"/>
  <c r="I16" i="3"/>
  <c r="G16" i="3"/>
  <c r="F16" i="3"/>
  <c r="I29" i="12"/>
  <c r="E16" i="3"/>
  <c r="D16" i="3"/>
  <c r="C16" i="3"/>
  <c r="I29" i="11"/>
  <c r="O14" i="3"/>
  <c r="N13" i="3"/>
  <c r="M13" i="3"/>
  <c r="L13" i="3"/>
  <c r="K13" i="3"/>
  <c r="J13" i="3"/>
  <c r="I13" i="3"/>
  <c r="H13" i="3"/>
  <c r="G13" i="3"/>
  <c r="F13" i="3"/>
  <c r="E13" i="3"/>
  <c r="O12" i="3"/>
  <c r="O11" i="3"/>
  <c r="N10" i="3"/>
  <c r="M10" i="3"/>
  <c r="L10" i="3"/>
  <c r="K10" i="3"/>
  <c r="I10" i="3"/>
  <c r="H10" i="3"/>
  <c r="G10" i="3"/>
  <c r="F10" i="3"/>
  <c r="O10" i="3"/>
  <c r="E10" i="3"/>
  <c r="O8" i="3"/>
  <c r="O18" i="3"/>
  <c r="O17" i="3"/>
  <c r="O15" i="3"/>
  <c r="I29" i="7"/>
  <c r="J29" i="7"/>
  <c r="I4" i="12"/>
  <c r="H4" i="12"/>
  <c r="I31" i="7"/>
  <c r="H31" i="7"/>
  <c r="O22" i="3"/>
  <c r="O16" i="3"/>
  <c r="I22" i="13"/>
  <c r="J22" i="13"/>
  <c r="H29" i="7"/>
  <c r="D22" i="7"/>
  <c r="H25" i="12"/>
  <c r="J25" i="12"/>
  <c r="J22" i="7"/>
  <c r="H22" i="7"/>
  <c r="H31" i="12"/>
  <c r="J31" i="12"/>
  <c r="J25" i="11"/>
  <c r="H25" i="11"/>
  <c r="J29" i="12"/>
  <c r="H29" i="12"/>
  <c r="H29" i="11"/>
  <c r="J29" i="11"/>
  <c r="D22" i="12"/>
  <c r="I22" i="12"/>
  <c r="J22" i="12"/>
  <c r="I25" i="13"/>
  <c r="O19" i="3"/>
  <c r="I31" i="13"/>
  <c r="I4" i="11"/>
  <c r="H4" i="11"/>
  <c r="I4" i="7"/>
  <c r="H4" i="7"/>
  <c r="I31" i="11"/>
  <c r="I25" i="7"/>
  <c r="J31" i="7"/>
  <c r="I22" i="11"/>
  <c r="I29" i="13"/>
  <c r="J25" i="7"/>
  <c r="H25" i="7"/>
  <c r="H31" i="13"/>
  <c r="J31" i="13"/>
  <c r="H22" i="11"/>
  <c r="J22" i="11"/>
  <c r="J25" i="13"/>
  <c r="H25" i="13"/>
  <c r="J29" i="13"/>
  <c r="H29" i="13"/>
  <c r="J31" i="11"/>
  <c r="H31" i="11"/>
  <c r="H22" i="12"/>
</calcChain>
</file>

<file path=xl/sharedStrings.xml><?xml version="1.0" encoding="utf-8"?>
<sst xmlns="http://schemas.openxmlformats.org/spreadsheetml/2006/main" count="267" uniqueCount="125">
  <si>
    <t>FLØS</t>
  </si>
  <si>
    <t>E indkomst</t>
  </si>
  <si>
    <t>Skattepligtige godtgørelser</t>
  </si>
  <si>
    <t>Løn</t>
  </si>
  <si>
    <t>Merarbejde</t>
  </si>
  <si>
    <t>Feltnr.</t>
  </si>
  <si>
    <t>36 + 38</t>
  </si>
  <si>
    <t>Fratrædelsesgodtgørelser</t>
  </si>
  <si>
    <t>I alt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</si>
  <si>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</si>
  <si>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</si>
  <si>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</si>
  <si>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</si>
  <si>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</si>
  <si>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</si>
  <si>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</si>
  <si>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</si>
  <si>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</si>
  <si>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</si>
  <si>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</si>
  <si>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</si>
  <si>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Skattefri befordring/time dagpenge</t>
  </si>
  <si>
    <t>Afvigelse</t>
  </si>
  <si>
    <t>Feriepenge</t>
  </si>
  <si>
    <t>Særlig feriegodtgørelse - 1½ pct.</t>
  </si>
  <si>
    <t>Overarbejde</t>
  </si>
  <si>
    <t>Jubilæumsgratiale</t>
  </si>
  <si>
    <t>Diæter (A-indkomst)</t>
  </si>
  <si>
    <t>Diæter (B-indkomst)</t>
  </si>
  <si>
    <t>Honorarer (A-indkomst)</t>
  </si>
  <si>
    <t>Regnskab</t>
  </si>
  <si>
    <t>= taste i feltet</t>
  </si>
  <si>
    <t>= beregningsfelt</t>
  </si>
  <si>
    <t>I alt bidragspligtig A-indkomst</t>
  </si>
  <si>
    <t>I alt AM-bidragsfri A-indkomst</t>
  </si>
  <si>
    <t>I alt B-indkomst</t>
  </si>
  <si>
    <t>Skema til udvidet lønafstemning</t>
  </si>
  <si>
    <t>På dette ark indtaster du i de gule felter.</t>
  </si>
  <si>
    <t>I alt pension</t>
  </si>
  <si>
    <t>Art</t>
  </si>
  <si>
    <t>Kirkekassens navn:</t>
  </si>
  <si>
    <t>For at undgå utilsigtede ændringer i skemaerne,</t>
  </si>
  <si>
    <t>Regnskabsår:</t>
  </si>
  <si>
    <t>er mange celler/ark beskyttede.</t>
  </si>
  <si>
    <t>I alt rejse og befordring</t>
  </si>
  <si>
    <t>AM-grundlag forud - Felt 0013</t>
  </si>
  <si>
    <t>AM-grundlag bagud - Felt 0013</t>
  </si>
  <si>
    <t>A-indkomst u. AM bagud - Felt 0014</t>
  </si>
  <si>
    <t>A-indkomst u. AM forud - Felt 0014</t>
  </si>
  <si>
    <t>B-indkomst forud - Felt 0036 + 0038</t>
  </si>
  <si>
    <t>B-indkomst bagud - Felt 0036 + 0038</t>
  </si>
  <si>
    <t>Rejse og befordring forud - Felt 0048</t>
  </si>
  <si>
    <t>Rejse og befordring bagud - Felt 0048</t>
  </si>
  <si>
    <t>Pension forud - Felt 0147 + 0148</t>
  </si>
  <si>
    <t>Pension bagud - Felt 0147 + 0148</t>
  </si>
  <si>
    <t>Sumbeløbene i de grønne felter overføres automatisk til det aktuelle kvartalsark.</t>
  </si>
  <si>
    <t>OBS:</t>
  </si>
  <si>
    <t>Vær opmærksom på, at listen indeholder to forskellige indkomstmåneder i eIndkomst!</t>
  </si>
  <si>
    <t>Se kolonnen "Basismd." for hvilken måned, oplysningerne vedrører.</t>
  </si>
  <si>
    <t>I marts vil listen f.eks. indeholde:</t>
  </si>
  <si>
    <t>Honorar (B-indkomst)</t>
  </si>
  <si>
    <t>* Listen findes på Dataarkivet under "Lønudbetaling (FLØS)"</t>
  </si>
  <si>
    <t>Bruttoferieindkomst forud - Felt 0201</t>
  </si>
  <si>
    <t>Bruttoferieindkomst bagud - Felt 0201</t>
  </si>
  <si>
    <t>Lønafstemning pr. 31/03</t>
  </si>
  <si>
    <t>Celler/ark kan låses op med koden "123".</t>
  </si>
  <si>
    <t>A-indkomst</t>
  </si>
  <si>
    <t>Pension + evt. Pension egen betaling</t>
  </si>
  <si>
    <r>
      <t xml:space="preserve">Pension egen betaling </t>
    </r>
    <r>
      <rPr>
        <sz val="11"/>
        <color indexed="10"/>
        <rFont val="Calibri"/>
        <family val="2"/>
      </rPr>
      <t>(fratrækkes)</t>
    </r>
  </si>
  <si>
    <r>
      <t xml:space="preserve">S/H hensættelse </t>
    </r>
    <r>
      <rPr>
        <sz val="11"/>
        <color indexed="10"/>
        <rFont val="Calibri"/>
        <family val="2"/>
      </rPr>
      <t>(fratrækkes)</t>
    </r>
  </si>
  <si>
    <r>
      <t xml:space="preserve">Feriepenge merarbejde </t>
    </r>
    <r>
      <rPr>
        <sz val="11"/>
        <color indexed="10"/>
        <rFont val="Calibri"/>
        <family val="2"/>
      </rPr>
      <t>(fratrækkes)</t>
    </r>
  </si>
  <si>
    <r>
      <t xml:space="preserve">Fri telefon </t>
    </r>
    <r>
      <rPr>
        <i/>
        <sz val="11"/>
        <color indexed="8"/>
        <rFont val="Calibri"/>
        <family val="2"/>
      </rPr>
      <t>(find på lønspecifikation)</t>
    </r>
  </si>
  <si>
    <t>Afvigelse til</t>
  </si>
  <si>
    <t>Udbetaling af særlige feriedage</t>
  </si>
  <si>
    <t>Øredifferencer fra FLØS</t>
  </si>
  <si>
    <t>ATP (arbejdsgiverandel)</t>
  </si>
  <si>
    <t xml:space="preserve">186840 </t>
  </si>
  <si>
    <t>147+148</t>
  </si>
  <si>
    <t>FLØS håndterer også pension - her under kontering og data til eIndkomst.</t>
  </si>
  <si>
    <t>Følgende gælder:</t>
  </si>
  <si>
    <t>1)</t>
  </si>
  <si>
    <t>De to pensionstyper håndteres lidt forskelligt bogføringsmæssigt og i eIndkomst.</t>
  </si>
  <si>
    <t>Pension inkluderer her den almindelige overenskomstmæssige pension (okp) og tjenestemandspension (tjp).</t>
  </si>
  <si>
    <t>2)</t>
  </si>
  <si>
    <t>3)</t>
  </si>
  <si>
    <t>Tjp indberettes IKKE til eIndkomst.</t>
  </si>
  <si>
    <t>Okp indberettes til eIndkomst og vises i Feltnr 0147 (medarb.del) og 0148 (arb.giv.del).</t>
  </si>
  <si>
    <t>Tjp fremgår IKKE af FLØS afstemningsliste.</t>
  </si>
  <si>
    <t>Okp fremgår af FLØS afstemningsliste.</t>
  </si>
  <si>
    <t>Okp og tjp konteres og bogføres begge som udgift i regnskabet på artskonto 188310.</t>
  </si>
  <si>
    <t>A) Find ud af hvor stort et pensionsbeløb, der er udgiftsført for jeres tjenestemandsansatte.</t>
  </si>
  <si>
    <t>B) Find på lønspecifikationen, hvor stort beløbet er for den "Suppl. 5-ordning".</t>
  </si>
  <si>
    <t>Hvor(dan) finder man A)?</t>
  </si>
  <si>
    <t>eller</t>
  </si>
  <si>
    <t>I regnskabssystemet under udskrifter vælger man 'Saldooversigt, art', artskonto = 188310</t>
  </si>
  <si>
    <t>Hjælp til afstemning af pension</t>
  </si>
  <si>
    <t>FLØS --&gt; Bogføring af løn m.m.</t>
  </si>
  <si>
    <t>Læs hvordan i dokument 'Formålskontering i FLØS version 2' på DAP under</t>
  </si>
  <si>
    <t>*</t>
  </si>
  <si>
    <t>I FLØS kan man oprette* en projektkode, f.eks. "Tjenestemandspension" og tilknytte</t>
  </si>
  <si>
    <t>For at kunne afstemme den samlede pension, skal man identificere den del, som er tjenestemandspension.</t>
  </si>
  <si>
    <t>og angiver de aktuelle medarbejdernumre under 'Afgræns på FLØS posteringer'.</t>
  </si>
  <si>
    <t>Efter næste lønkørsel er bogført, vælger du sammme udskrift som under punkt 4,</t>
  </si>
  <si>
    <t>men vælger "Tjenestemandspension" under 'Afgræns på projekt/sted'.</t>
  </si>
  <si>
    <t>4)</t>
  </si>
  <si>
    <t>5)</t>
  </si>
  <si>
    <t>Tastes fra eIndkomst Totaler/Afstemningsliste* :</t>
  </si>
  <si>
    <r>
      <t xml:space="preserve">Tjenestemandspension </t>
    </r>
    <r>
      <rPr>
        <sz val="11"/>
        <color indexed="10"/>
        <rFont val="Calibri"/>
        <family val="2"/>
      </rPr>
      <t>(fratrækkes)</t>
    </r>
  </si>
  <si>
    <t>A) minus B) = med afvigelsen ifølge afstemningsskemaet.</t>
  </si>
  <si>
    <t>Medarb. ATP (auto fra arbg.del)</t>
  </si>
  <si>
    <t>xxx</t>
  </si>
  <si>
    <t>20xx</t>
  </si>
  <si>
    <t>Befordringsgodtgørelse - skattepl.*</t>
  </si>
  <si>
    <t>* kan også indeholde B-indkomst kørsel!</t>
  </si>
  <si>
    <t>Lønafstemning pr. 30/06</t>
  </si>
  <si>
    <t>Lønafstemning pr. 30/09</t>
  </si>
  <si>
    <t>Lønafstemning pr. 31/12</t>
  </si>
  <si>
    <t>6)</t>
  </si>
  <si>
    <t>I FLØS under 'Opfølgning --&gt; Lønopfølgning --&gt; Rapporter til regnskab --&gt; side 2</t>
  </si>
  <si>
    <t>ligger rapporten 'Pension til manuel afregning', som viser optjent tjenestemandspension.</t>
  </si>
  <si>
    <t>koden på de aktuelle medarbejdere. Gør det eventuelt med ikrafttrædelse 01-01-20XX.</t>
  </si>
  <si>
    <t>Husk at oprette samme projektkode i regnskabssystemet og at det skal være tal!</t>
  </si>
  <si>
    <t>Alternativt på en af følgende måder:</t>
  </si>
  <si>
    <t>Bagudløn for marts = 20XX03</t>
  </si>
  <si>
    <t>Forudløn for april = 20XX04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</si>
</sst>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6">
    <xf numFmtId="0" fontId="0" fillId="0" borderId="0" xfId="0"/>
    <xf numFmtId="43" fontId="3" fillId="0" borderId="0" xfId="1" applyFont="1" applyBorder="1"/>
    <xf numFmtId="0" fontId="4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0" xfId="0" applyFill="1" applyBorder="1"/>
    <xf numFmtId="43" fontId="0" fillId="0" borderId="0" xfId="0" applyNumberFormat="1" applyBorder="1"/>
    <xf numFmtId="0" fontId="4" fillId="0" borderId="4" xfId="0" applyFont="1" applyBorder="1" applyAlignment="1">
      <alignment horizontal="center"/>
    </xf>
    <xf numFmtId="0" fontId="5" fillId="0" borderId="0" xfId="0" applyFont="1"/>
    <xf numFmtId="0" fontId="4" fillId="0" borderId="5" xfId="0" applyFont="1" applyBorder="1" applyAlignment="1"/>
    <xf numFmtId="0" fontId="6" fillId="0" borderId="0" xfId="0" applyFont="1" applyBorder="1"/>
    <xf numFmtId="0" fontId="0" fillId="0" borderId="6" xfId="0" applyBorder="1" applyAlignment="1">
      <alignment horizontal="center"/>
    </xf>
    <xf numFmtId="16" fontId="0" fillId="0" borderId="0" xfId="0" applyNumberFormat="1" applyFill="1" applyBorder="1"/>
    <xf numFmtId="43" fontId="0" fillId="0" borderId="3" xfId="0" applyNumberFormat="1" applyFill="1" applyBorder="1" applyAlignment="1">
      <alignment horizontal="center"/>
    </xf>
    <xf numFmtId="0" fontId="0" fillId="0" borderId="3" xfId="0" applyBorder="1" applyAlignment="1">
      <alignment horizontal="right" wrapText="1"/>
    </xf>
    <xf numFmtId="0" fontId="0" fillId="0" borderId="0" xfId="0"/>
    <xf numFmtId="0" fontId="0" fillId="0" borderId="0" xfId="0" applyBorder="1"/>
    <xf numFmtId="43" fontId="3" fillId="0" borderId="0" xfId="1" applyFont="1" applyFill="1" applyBorder="1"/>
    <xf numFmtId="0" fontId="0" fillId="0" borderId="0" xfId="0" applyFill="1"/>
    <xf numFmtId="0" fontId="0" fillId="0" borderId="3" xfId="0" applyBorder="1" applyAlignment="1">
      <alignment horizontal="center"/>
    </xf>
    <xf numFmtId="0" fontId="5" fillId="2" borderId="0" xfId="0" quotePrefix="1" applyFont="1" applyFill="1"/>
    <xf numFmtId="0" fontId="5" fillId="3" borderId="0" xfId="0" quotePrefix="1" applyFont="1" applyFill="1"/>
    <xf numFmtId="0" fontId="0" fillId="0" borderId="3" xfId="0" applyBorder="1"/>
    <xf numFmtId="0" fontId="4" fillId="0" borderId="7" xfId="0" applyFont="1" applyBorder="1"/>
    <xf numFmtId="0" fontId="0" fillId="0" borderId="8" xfId="0" applyBorder="1"/>
    <xf numFmtId="0" fontId="0" fillId="0" borderId="9" xfId="0" applyBorder="1"/>
    <xf numFmtId="0" fontId="5" fillId="0" borderId="10" xfId="0" applyFont="1" applyBorder="1"/>
    <xf numFmtId="0" fontId="0" fillId="0" borderId="7" xfId="0" applyBorder="1"/>
    <xf numFmtId="0" fontId="5" fillId="0" borderId="8" xfId="0" applyFont="1" applyBorder="1"/>
    <xf numFmtId="0" fontId="4" fillId="0" borderId="11" xfId="0" applyFont="1" applyBorder="1"/>
    <xf numFmtId="0" fontId="4" fillId="0" borderId="7" xfId="0" quotePrefix="1" applyFont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2" borderId="14" xfId="0" applyFill="1" applyBorder="1"/>
    <xf numFmtId="0" fontId="6" fillId="2" borderId="15" xfId="0" applyFont="1" applyFill="1" applyBorder="1"/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horizontal="left"/>
    </xf>
    <xf numFmtId="3" fontId="3" fillId="3" borderId="0" xfId="1" applyNumberFormat="1" applyFont="1" applyFill="1" applyBorder="1" applyProtection="1">
      <protection locked="0"/>
    </xf>
    <xf numFmtId="3" fontId="3" fillId="2" borderId="0" xfId="1" applyNumberFormat="1" applyFont="1" applyFill="1"/>
    <xf numFmtId="3" fontId="3" fillId="2" borderId="16" xfId="1" applyNumberFormat="1" applyFont="1" applyFill="1" applyBorder="1"/>
    <xf numFmtId="3" fontId="4" fillId="2" borderId="16" xfId="1" applyNumberFormat="1" applyFont="1" applyFill="1" applyBorder="1"/>
    <xf numFmtId="3" fontId="4" fillId="0" borderId="0" xfId="0" applyNumberFormat="1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0" fillId="3" borderId="0" xfId="0" applyFill="1" applyAlignment="1" applyProtection="1">
      <alignment horizontal="left"/>
      <protection locked="0"/>
    </xf>
    <xf numFmtId="0" fontId="0" fillId="0" borderId="6" xfId="0" applyBorder="1" applyAlignment="1">
      <alignment horizontal="right" wrapText="1"/>
    </xf>
    <xf numFmtId="0" fontId="7" fillId="4" borderId="0" xfId="0" applyFont="1" applyFill="1" applyAlignment="1">
      <alignment horizontal="right"/>
    </xf>
    <xf numFmtId="0" fontId="0" fillId="0" borderId="17" xfId="0" applyBorder="1"/>
    <xf numFmtId="0" fontId="0" fillId="0" borderId="18" xfId="0" applyFill="1" applyBorder="1"/>
    <xf numFmtId="4" fontId="3" fillId="2" borderId="19" xfId="1" applyNumberFormat="1" applyFont="1" applyFill="1" applyBorder="1"/>
    <xf numFmtId="4" fontId="3" fillId="0" borderId="20" xfId="1" applyNumberFormat="1" applyFont="1" applyFill="1" applyBorder="1" applyAlignment="1">
      <alignment horizontal="center"/>
    </xf>
    <xf numFmtId="4" fontId="3" fillId="0" borderId="20" xfId="1" applyNumberFormat="1" applyFont="1" applyBorder="1" applyAlignment="1">
      <alignment horizontal="center"/>
    </xf>
    <xf numFmtId="4" fontId="3" fillId="0" borderId="0" xfId="1" applyNumberFormat="1" applyFont="1" applyFill="1" applyBorder="1" applyAlignment="1">
      <alignment horizontal="center"/>
    </xf>
    <xf numFmtId="4" fontId="3" fillId="0" borderId="21" xfId="1" applyNumberFormat="1" applyFont="1" applyBorder="1" applyAlignment="1">
      <alignment horizontal="center"/>
    </xf>
    <xf numFmtId="0" fontId="0" fillId="0" borderId="4" xfId="0" applyBorder="1"/>
    <xf numFmtId="0" fontId="5" fillId="0" borderId="22" xfId="0" applyFont="1" applyBorder="1" applyAlignment="1">
      <alignment horizontal="right"/>
    </xf>
    <xf numFmtId="0" fontId="0" fillId="0" borderId="22" xfId="0" applyBorder="1" applyAlignment="1">
      <alignment horizontal="left"/>
    </xf>
    <xf numFmtId="0" fontId="0" fillId="0" borderId="5" xfId="0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6" xfId="0" applyBorder="1"/>
    <xf numFmtId="4" fontId="3" fillId="0" borderId="0" xfId="1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13" xfId="0" applyFill="1" applyBorder="1"/>
    <xf numFmtId="4" fontId="3" fillId="5" borderId="6" xfId="1" applyNumberFormat="1" applyFont="1" applyFill="1" applyBorder="1"/>
    <xf numFmtId="4" fontId="3" fillId="0" borderId="21" xfId="1" applyNumberFormat="1" applyFont="1" applyFill="1" applyBorder="1" applyAlignment="1">
      <alignment horizontal="center"/>
    </xf>
    <xf numFmtId="0" fontId="0" fillId="0" borderId="23" xfId="0" applyBorder="1"/>
    <xf numFmtId="0" fontId="4" fillId="0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4" fontId="7" fillId="0" borderId="2" xfId="1" applyNumberFormat="1" applyFont="1" applyFill="1" applyBorder="1" applyAlignment="1">
      <alignment horizontal="center"/>
    </xf>
    <xf numFmtId="4" fontId="3" fillId="0" borderId="3" xfId="1" applyNumberFormat="1" applyFont="1" applyFill="1" applyBorder="1" applyAlignment="1">
      <alignment horizontal="center"/>
    </xf>
    <xf numFmtId="4" fontId="7" fillId="0" borderId="3" xfId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3" fillId="0" borderId="2" xfId="1" applyNumberFormat="1" applyFont="1" applyFill="1" applyBorder="1" applyAlignment="1">
      <alignment horizontal="center"/>
    </xf>
    <xf numFmtId="4" fontId="3" fillId="0" borderId="6" xfId="1" applyNumberFormat="1" applyFont="1" applyFill="1" applyBorder="1" applyAlignment="1">
      <alignment horizontal="center"/>
    </xf>
    <xf numFmtId="4" fontId="3" fillId="0" borderId="2" xfId="1" applyNumberFormat="1" applyFont="1" applyBorder="1" applyAlignment="1">
      <alignment horizontal="center"/>
    </xf>
    <xf numFmtId="4" fontId="3" fillId="0" borderId="3" xfId="1" applyNumberFormat="1" applyFont="1" applyBorder="1" applyAlignment="1">
      <alignment horizontal="center"/>
    </xf>
    <xf numFmtId="164" fontId="3" fillId="3" borderId="3" xfId="1" applyNumberFormat="1" applyFont="1" applyFill="1" applyBorder="1" applyProtection="1">
      <protection locked="0"/>
    </xf>
    <xf numFmtId="164" fontId="3" fillId="5" borderId="3" xfId="1" applyNumberFormat="1" applyFont="1" applyFill="1" applyBorder="1"/>
    <xf numFmtId="164" fontId="3" fillId="2" borderId="3" xfId="1" applyNumberFormat="1" applyFont="1" applyFill="1" applyBorder="1"/>
    <xf numFmtId="164" fontId="3" fillId="5" borderId="2" xfId="1" applyNumberFormat="1" applyFont="1" applyFill="1" applyBorder="1"/>
    <xf numFmtId="164" fontId="3" fillId="3" borderId="6" xfId="1" applyNumberFormat="1" applyFont="1" applyFill="1" applyBorder="1" applyProtection="1">
      <protection locked="0"/>
    </xf>
    <xf numFmtId="164" fontId="3" fillId="0" borderId="0" xfId="1" applyNumberFormat="1" applyFont="1" applyFill="1" applyBorder="1"/>
    <xf numFmtId="164" fontId="7" fillId="2" borderId="2" xfId="1" applyNumberFormat="1" applyFont="1" applyFill="1" applyBorder="1"/>
    <xf numFmtId="164" fontId="7" fillId="2" borderId="3" xfId="1" applyNumberFormat="1" applyFont="1" applyFill="1" applyBorder="1"/>
    <xf numFmtId="164" fontId="7" fillId="5" borderId="6" xfId="1" applyNumberFormat="1" applyFont="1" applyFill="1" applyBorder="1"/>
    <xf numFmtId="164" fontId="3" fillId="2" borderId="24" xfId="1" applyNumberFormat="1" applyFont="1" applyFill="1" applyBorder="1"/>
    <xf numFmtId="164" fontId="3" fillId="5" borderId="25" xfId="1" applyNumberFormat="1" applyFont="1" applyFill="1" applyBorder="1"/>
    <xf numFmtId="164" fontId="3" fillId="2" borderId="26" xfId="1" applyNumberFormat="1" applyFont="1" applyFill="1" applyBorder="1"/>
    <xf numFmtId="0" fontId="4" fillId="3" borderId="0" xfId="0" applyFont="1" applyFill="1"/>
    <xf numFmtId="0" fontId="0" fillId="3" borderId="0" xfId="0" applyFill="1"/>
    <xf numFmtId="0" fontId="4" fillId="2" borderId="0" xfId="0" applyFont="1" applyFill="1"/>
    <xf numFmtId="0" fontId="0" fillId="2" borderId="0" xfId="0" applyFill="1"/>
    <xf numFmtId="0" fontId="5" fillId="0" borderId="0" xfId="0" quotePrefix="1" applyFont="1" applyFill="1"/>
    <xf numFmtId="0" fontId="0" fillId="0" borderId="2" xfId="0" quotePrefix="1" applyBorder="1" applyAlignment="1">
      <alignment horizontal="center"/>
    </xf>
    <xf numFmtId="0" fontId="0" fillId="0" borderId="22" xfId="0" applyBorder="1"/>
    <xf numFmtId="0" fontId="0" fillId="0" borderId="5" xfId="0" applyBorder="1"/>
    <xf numFmtId="0" fontId="0" fillId="0" borderId="27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20" xfId="0" applyBorder="1"/>
    <xf numFmtId="0" fontId="0" fillId="0" borderId="25" xfId="0" applyBorder="1"/>
    <xf numFmtId="0" fontId="4" fillId="0" borderId="4" xfId="0" applyFont="1" applyBorder="1"/>
    <xf numFmtId="0" fontId="0" fillId="0" borderId="20" xfId="0" applyBorder="1" applyAlignment="1">
      <alignment horizontal="right"/>
    </xf>
    <xf numFmtId="164" fontId="3" fillId="3" borderId="2" xfId="1" applyNumberFormat="1" applyFont="1" applyFill="1" applyBorder="1" applyProtection="1">
      <protection locked="0"/>
    </xf>
    <xf numFmtId="0" fontId="4" fillId="0" borderId="0" xfId="0" applyFont="1" applyBorder="1"/>
    <xf numFmtId="0" fontId="0" fillId="0" borderId="13" xfId="0" applyFont="1" applyFill="1" applyBorder="1"/>
    <xf numFmtId="164" fontId="3" fillId="5" borderId="6" xfId="1" applyNumberFormat="1" applyFont="1" applyFill="1" applyBorder="1"/>
    <xf numFmtId="0" fontId="0" fillId="0" borderId="6" xfId="0" quotePrefix="1" applyBorder="1" applyAlignment="1">
      <alignment horizontal="center"/>
    </xf>
    <xf numFmtId="0" fontId="0" fillId="0" borderId="1" xfId="0" applyBorder="1"/>
    <xf numFmtId="164" fontId="3" fillId="3" borderId="1" xfId="1" applyNumberFormat="1" applyFont="1" applyFill="1" applyBorder="1" applyProtection="1">
      <protection locked="0"/>
    </xf>
    <xf numFmtId="4" fontId="3" fillId="0" borderId="4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3" xfId="0" applyFill="1" applyBorder="1"/>
    <xf numFmtId="4" fontId="3" fillId="0" borderId="27" xfId="1" applyNumberFormat="1" applyFont="1" applyBorder="1" applyAlignment="1">
      <alignment horizontal="center"/>
    </xf>
    <xf numFmtId="164" fontId="3" fillId="5" borderId="2" xfId="1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6" xfId="0" quotePrefix="1" applyBorder="1" applyAlignment="1">
      <alignment horizontal="right" wrapText="1"/>
    </xf>
    <xf numFmtId="0" fontId="0" fillId="0" borderId="13" xfId="0" applyBorder="1" applyAlignment="1">
      <alignment vertical="center"/>
    </xf>
    <xf numFmtId="4" fontId="3" fillId="0" borderId="21" xfId="1" applyNumberFormat="1" applyFont="1" applyFill="1" applyBorder="1" applyAlignment="1">
      <alignment horizontal="center" vertical="center"/>
    </xf>
    <xf numFmtId="164" fontId="3" fillId="3" borderId="6" xfId="1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center" vertical="center"/>
    </xf>
    <xf numFmtId="4" fontId="3" fillId="0" borderId="6" xfId="1" applyNumberFormat="1" applyFont="1" applyBorder="1" applyAlignment="1">
      <alignment horizontal="center"/>
    </xf>
    <xf numFmtId="164" fontId="3" fillId="5" borderId="5" xfId="1" applyNumberFormat="1" applyFont="1" applyFill="1" applyBorder="1"/>
    <xf numFmtId="4" fontId="3" fillId="0" borderId="1" xfId="1" applyNumberFormat="1" applyFont="1" applyBorder="1" applyAlignment="1">
      <alignment horizontal="center"/>
    </xf>
    <xf numFmtId="164" fontId="3" fillId="5" borderId="24" xfId="1" applyNumberFormat="1" applyFont="1" applyFill="1" applyBorder="1"/>
    <xf numFmtId="164" fontId="3" fillId="2" borderId="26" xfId="1" applyNumberFormat="1" applyFont="1" applyFill="1" applyBorder="1" applyAlignment="1">
      <alignment vertical="center"/>
    </xf>
    <xf numFmtId="4" fontId="3" fillId="0" borderId="6" xfId="1" applyNumberFormat="1" applyFont="1" applyFill="1" applyBorder="1" applyAlignment="1">
      <alignment horizontal="center" vertical="center"/>
    </xf>
    <xf numFmtId="164" fontId="3" fillId="5" borderId="26" xfId="1" applyNumberFormat="1" applyFont="1" applyFill="1" applyBorder="1"/>
    <xf numFmtId="3" fontId="3" fillId="3" borderId="0" xfId="1" applyNumberFormat="1" applyFont="1" applyFill="1" applyBorder="1" applyProtection="1">
      <protection locked="0"/>
    </xf>
    <xf numFmtId="0" fontId="0" fillId="3" borderId="0" xfId="0" applyFill="1" applyAlignment="1" applyProtection="1">
      <alignment horizontal="left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31</xdr:row>
      <xdr:rowOff>66675</xdr:rowOff>
    </xdr:from>
    <xdr:to>
      <xdr:col>1</xdr:col>
      <xdr:colOff>1933575</xdr:colOff>
      <xdr:row>34</xdr:row>
      <xdr:rowOff>180975</xdr:rowOff>
    </xdr:to>
    <xdr:pic>
      <xdr:nvPicPr>
        <xdr:cNvPr id="2172" name="Billede 1">
          <a:extLst>
            <a:ext uri="{FF2B5EF4-FFF2-40B4-BE49-F238E27FC236}">
              <a16:creationId xmlns:a16="http://schemas.microsoft.com/office/drawing/2014/main" id="{36179FB3-AC4C-43E7-84E1-AF4882FC0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6038850"/>
          <a:ext cx="19145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1"/>
  <sheetViews>
    <sheetView tabSelected="1" workbookViewId="0">
      <selection activeCell="C4" sqref="C4:H4"/>
    </sheetView>
  </sheetViews>
  <sheetFormatPr defaultRowHeight="15" x14ac:dyDescent="0.25"/>
  <cols>
    <col min="1" max="1" width="6.7109375" customWidth="1"/>
    <col min="2" max="2" width="36.7109375" customWidth="1"/>
    <col min="3" max="7" width="9.7109375" bestFit="1" customWidth="1"/>
    <col min="8" max="14" width="9.140625" bestFit="1" customWidth="1"/>
    <col min="15" max="15" width="10" bestFit="1" customWidth="1"/>
  </cols>
  <sheetData>
    <row r="1" spans="1:15" s="15" customFormat="1" x14ac:dyDescent="0.25">
      <c r="A1" s="91" t="s">
        <v>37</v>
      </c>
      <c r="B1" s="92"/>
      <c r="C1" s="92"/>
      <c r="D1" s="92"/>
      <c r="E1" s="92"/>
    </row>
    <row r="2" spans="1:15" s="15" customFormat="1" x14ac:dyDescent="0.25">
      <c r="A2" s="93" t="s">
        <v>55</v>
      </c>
      <c r="B2" s="94"/>
      <c r="C2" s="94"/>
      <c r="D2" s="94"/>
      <c r="E2" s="94"/>
    </row>
    <row r="3" spans="1:15" s="15" customFormat="1" x14ac:dyDescent="0.25">
      <c r="A3" s="35"/>
    </row>
    <row r="4" spans="1:15" s="15" customFormat="1" x14ac:dyDescent="0.25">
      <c r="A4" s="35"/>
      <c r="B4" s="37" t="s">
        <v>40</v>
      </c>
      <c r="C4" s="133" t="s">
        <v>110</v>
      </c>
      <c r="D4" s="133"/>
      <c r="E4" s="133"/>
      <c r="F4" s="133"/>
      <c r="G4" s="133"/>
      <c r="H4" s="133"/>
    </row>
    <row r="5" spans="1:15" s="15" customFormat="1" x14ac:dyDescent="0.25">
      <c r="A5" s="35"/>
      <c r="B5" s="37" t="s">
        <v>42</v>
      </c>
      <c r="C5" s="45" t="s">
        <v>111</v>
      </c>
      <c r="D5" s="38"/>
      <c r="E5" s="38"/>
      <c r="F5" s="38"/>
      <c r="G5" s="38"/>
      <c r="H5" s="38"/>
    </row>
    <row r="6" spans="1:15" s="15" customFormat="1" ht="15.75" thickBot="1" x14ac:dyDescent="0.3"/>
    <row r="7" spans="1:15" s="18" customFormat="1" x14ac:dyDescent="0.25">
      <c r="A7" s="34" t="s">
        <v>106</v>
      </c>
      <c r="B7" s="33"/>
      <c r="C7" s="43" t="s">
        <v>9</v>
      </c>
      <c r="D7" s="43" t="s">
        <v>10</v>
      </c>
      <c r="E7" s="43" t="s">
        <v>11</v>
      </c>
      <c r="F7" s="43" t="s">
        <v>12</v>
      </c>
      <c r="G7" s="43" t="s">
        <v>13</v>
      </c>
      <c r="H7" s="43" t="s">
        <v>14</v>
      </c>
      <c r="I7" s="43" t="s">
        <v>15</v>
      </c>
      <c r="J7" s="43" t="s">
        <v>16</v>
      </c>
      <c r="K7" s="43" t="s">
        <v>17</v>
      </c>
      <c r="L7" s="43" t="s">
        <v>18</v>
      </c>
      <c r="M7" s="43" t="s">
        <v>19</v>
      </c>
      <c r="N7" s="43" t="s">
        <v>20</v>
      </c>
      <c r="O7" s="44" t="s">
        <v>8</v>
      </c>
    </row>
    <row r="8" spans="1:15" x14ac:dyDescent="0.25">
      <c r="A8" s="30"/>
      <c r="B8" s="24" t="s">
        <v>45</v>
      </c>
      <c r="C8" s="132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40">
        <f t="shared" ref="O8:O13" si="0">SUM(C8:N8)</f>
        <v>0</v>
      </c>
    </row>
    <row r="9" spans="1:15" x14ac:dyDescent="0.25">
      <c r="A9" s="23"/>
      <c r="B9" s="24" t="s">
        <v>46</v>
      </c>
      <c r="C9" s="132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40">
        <f t="shared" si="0"/>
        <v>0</v>
      </c>
    </row>
    <row r="10" spans="1:15" ht="15.75" thickBot="1" x14ac:dyDescent="0.3">
      <c r="A10" s="27"/>
      <c r="B10" s="28" t="s">
        <v>33</v>
      </c>
      <c r="C10" s="41">
        <f t="shared" ref="C10:N10" si="1">SUM(C8:C9)</f>
        <v>0</v>
      </c>
      <c r="D10" s="41">
        <f t="shared" si="1"/>
        <v>0</v>
      </c>
      <c r="E10" s="41">
        <f t="shared" si="1"/>
        <v>0</v>
      </c>
      <c r="F10" s="41">
        <f t="shared" si="1"/>
        <v>0</v>
      </c>
      <c r="G10" s="41">
        <f t="shared" si="1"/>
        <v>0</v>
      </c>
      <c r="H10" s="41">
        <f t="shared" si="1"/>
        <v>0</v>
      </c>
      <c r="I10" s="41">
        <f t="shared" si="1"/>
        <v>0</v>
      </c>
      <c r="J10" s="41">
        <f t="shared" si="1"/>
        <v>0</v>
      </c>
      <c r="K10" s="41">
        <f t="shared" si="1"/>
        <v>0</v>
      </c>
      <c r="L10" s="41">
        <f t="shared" si="1"/>
        <v>0</v>
      </c>
      <c r="M10" s="41">
        <f t="shared" si="1"/>
        <v>0</v>
      </c>
      <c r="N10" s="41">
        <f t="shared" si="1"/>
        <v>0</v>
      </c>
      <c r="O10" s="42">
        <f t="shared" si="0"/>
        <v>0</v>
      </c>
    </row>
    <row r="11" spans="1:15" x14ac:dyDescent="0.25">
      <c r="A11" s="29"/>
      <c r="B11" s="31" t="s">
        <v>48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40">
        <f t="shared" si="0"/>
        <v>0</v>
      </c>
    </row>
    <row r="12" spans="1:15" x14ac:dyDescent="0.25">
      <c r="A12" s="23"/>
      <c r="B12" s="24" t="s">
        <v>47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40">
        <f t="shared" si="0"/>
        <v>0</v>
      </c>
    </row>
    <row r="13" spans="1:15" ht="15.75" thickBot="1" x14ac:dyDescent="0.3">
      <c r="A13" s="25"/>
      <c r="B13" s="26" t="s">
        <v>34</v>
      </c>
      <c r="C13" s="41">
        <f t="shared" ref="C13:N13" si="2">SUM(C11:C12)</f>
        <v>0</v>
      </c>
      <c r="D13" s="41">
        <f t="shared" si="2"/>
        <v>0</v>
      </c>
      <c r="E13" s="41">
        <f t="shared" si="2"/>
        <v>0</v>
      </c>
      <c r="F13" s="41">
        <f t="shared" si="2"/>
        <v>0</v>
      </c>
      <c r="G13" s="41">
        <f t="shared" si="2"/>
        <v>0</v>
      </c>
      <c r="H13" s="41">
        <f t="shared" si="2"/>
        <v>0</v>
      </c>
      <c r="I13" s="41">
        <f t="shared" si="2"/>
        <v>0</v>
      </c>
      <c r="J13" s="41">
        <f t="shared" si="2"/>
        <v>0</v>
      </c>
      <c r="K13" s="41">
        <f t="shared" si="2"/>
        <v>0</v>
      </c>
      <c r="L13" s="41">
        <f t="shared" si="2"/>
        <v>0</v>
      </c>
      <c r="M13" s="41">
        <f t="shared" si="2"/>
        <v>0</v>
      </c>
      <c r="N13" s="41">
        <f t="shared" si="2"/>
        <v>0</v>
      </c>
      <c r="O13" s="42">
        <f t="shared" si="0"/>
        <v>0</v>
      </c>
    </row>
    <row r="14" spans="1:15" x14ac:dyDescent="0.25">
      <c r="A14" s="29"/>
      <c r="B14" s="31" t="s">
        <v>49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40">
        <f t="shared" ref="O14:O19" si="3">SUM(C14:N14)</f>
        <v>0</v>
      </c>
    </row>
    <row r="15" spans="1:15" x14ac:dyDescent="0.25">
      <c r="A15" s="23"/>
      <c r="B15" s="24" t="s">
        <v>50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40">
        <f t="shared" si="3"/>
        <v>0</v>
      </c>
    </row>
    <row r="16" spans="1:15" ht="15.75" thickBot="1" x14ac:dyDescent="0.3">
      <c r="A16" s="25"/>
      <c r="B16" s="26" t="s">
        <v>35</v>
      </c>
      <c r="C16" s="41">
        <f t="shared" ref="C16:N16" si="4">SUM(C14:C15)</f>
        <v>0</v>
      </c>
      <c r="D16" s="41">
        <f t="shared" si="4"/>
        <v>0</v>
      </c>
      <c r="E16" s="41">
        <f t="shared" si="4"/>
        <v>0</v>
      </c>
      <c r="F16" s="41">
        <f t="shared" si="4"/>
        <v>0</v>
      </c>
      <c r="G16" s="41">
        <f t="shared" si="4"/>
        <v>0</v>
      </c>
      <c r="H16" s="41">
        <f t="shared" si="4"/>
        <v>0</v>
      </c>
      <c r="I16" s="41">
        <f t="shared" si="4"/>
        <v>0</v>
      </c>
      <c r="J16" s="41">
        <f t="shared" si="4"/>
        <v>0</v>
      </c>
      <c r="K16" s="41">
        <f t="shared" si="4"/>
        <v>0</v>
      </c>
      <c r="L16" s="41">
        <f t="shared" si="4"/>
        <v>0</v>
      </c>
      <c r="M16" s="41">
        <f t="shared" si="4"/>
        <v>0</v>
      </c>
      <c r="N16" s="41">
        <f t="shared" si="4"/>
        <v>0</v>
      </c>
      <c r="O16" s="42">
        <f t="shared" si="3"/>
        <v>0</v>
      </c>
    </row>
    <row r="17" spans="1:15" x14ac:dyDescent="0.25">
      <c r="A17" s="29"/>
      <c r="B17" s="31" t="s">
        <v>53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40">
        <f t="shared" si="3"/>
        <v>0</v>
      </c>
    </row>
    <row r="18" spans="1:15" x14ac:dyDescent="0.25">
      <c r="A18" s="23"/>
      <c r="B18" s="24" t="s">
        <v>54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40">
        <f t="shared" si="3"/>
        <v>0</v>
      </c>
    </row>
    <row r="19" spans="1:15" ht="15.75" thickBot="1" x14ac:dyDescent="0.3">
      <c r="A19" s="25"/>
      <c r="B19" s="26" t="s">
        <v>38</v>
      </c>
      <c r="C19" s="41">
        <f t="shared" ref="C19:N19" si="5">SUM(C17:C18)</f>
        <v>0</v>
      </c>
      <c r="D19" s="41">
        <f t="shared" si="5"/>
        <v>0</v>
      </c>
      <c r="E19" s="41">
        <f t="shared" si="5"/>
        <v>0</v>
      </c>
      <c r="F19" s="41">
        <f t="shared" si="5"/>
        <v>0</v>
      </c>
      <c r="G19" s="41">
        <f t="shared" si="5"/>
        <v>0</v>
      </c>
      <c r="H19" s="41">
        <f t="shared" si="5"/>
        <v>0</v>
      </c>
      <c r="I19" s="41">
        <f t="shared" si="5"/>
        <v>0</v>
      </c>
      <c r="J19" s="41">
        <f t="shared" si="5"/>
        <v>0</v>
      </c>
      <c r="K19" s="41">
        <f t="shared" si="5"/>
        <v>0</v>
      </c>
      <c r="L19" s="41">
        <f t="shared" si="5"/>
        <v>0</v>
      </c>
      <c r="M19" s="41">
        <f t="shared" si="5"/>
        <v>0</v>
      </c>
      <c r="N19" s="41">
        <f t="shared" si="5"/>
        <v>0</v>
      </c>
      <c r="O19" s="42">
        <f t="shared" si="3"/>
        <v>0</v>
      </c>
    </row>
    <row r="20" spans="1:15" s="15" customFormat="1" x14ac:dyDescent="0.25">
      <c r="A20" s="29"/>
      <c r="B20" s="31" t="s">
        <v>51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40">
        <f t="shared" ref="O20:O25" si="6">SUM(C20:N20)</f>
        <v>0</v>
      </c>
    </row>
    <row r="21" spans="1:15" s="15" customFormat="1" x14ac:dyDescent="0.25">
      <c r="A21" s="23"/>
      <c r="B21" s="24" t="s">
        <v>52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40">
        <f t="shared" si="6"/>
        <v>0</v>
      </c>
    </row>
    <row r="22" spans="1:15" s="15" customFormat="1" ht="15.75" thickBot="1" x14ac:dyDescent="0.3">
      <c r="A22" s="25"/>
      <c r="B22" s="26" t="s">
        <v>44</v>
      </c>
      <c r="C22" s="41">
        <f>SUM(C20:C21)</f>
        <v>0</v>
      </c>
      <c r="D22" s="41">
        <f t="shared" ref="D22:N22" si="7">SUM(D20:D21)</f>
        <v>0</v>
      </c>
      <c r="E22" s="41">
        <f t="shared" si="7"/>
        <v>0</v>
      </c>
      <c r="F22" s="41">
        <f t="shared" si="7"/>
        <v>0</v>
      </c>
      <c r="G22" s="41">
        <f t="shared" si="7"/>
        <v>0</v>
      </c>
      <c r="H22" s="41">
        <f t="shared" si="7"/>
        <v>0</v>
      </c>
      <c r="I22" s="41">
        <f t="shared" si="7"/>
        <v>0</v>
      </c>
      <c r="J22" s="41">
        <f t="shared" si="7"/>
        <v>0</v>
      </c>
      <c r="K22" s="41">
        <f t="shared" si="7"/>
        <v>0</v>
      </c>
      <c r="L22" s="41">
        <f t="shared" si="7"/>
        <v>0</v>
      </c>
      <c r="M22" s="41">
        <f t="shared" si="7"/>
        <v>0</v>
      </c>
      <c r="N22" s="41">
        <f t="shared" si="7"/>
        <v>0</v>
      </c>
      <c r="O22" s="42">
        <f t="shared" si="6"/>
        <v>0</v>
      </c>
    </row>
    <row r="23" spans="1:15" s="15" customFormat="1" x14ac:dyDescent="0.25">
      <c r="A23" s="29"/>
      <c r="B23" s="31" t="s">
        <v>62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40">
        <f t="shared" si="6"/>
        <v>0</v>
      </c>
    </row>
    <row r="24" spans="1:15" s="15" customFormat="1" x14ac:dyDescent="0.25">
      <c r="A24" s="23"/>
      <c r="B24" s="24" t="s">
        <v>63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40">
        <f t="shared" si="6"/>
        <v>0</v>
      </c>
    </row>
    <row r="25" spans="1:15" s="15" customFormat="1" ht="15.75" thickBot="1" x14ac:dyDescent="0.3">
      <c r="A25" s="25"/>
      <c r="B25" s="26" t="s">
        <v>44</v>
      </c>
      <c r="C25" s="41">
        <f>SUM(C23:C24)</f>
        <v>0</v>
      </c>
      <c r="D25" s="41">
        <f t="shared" ref="D25:N25" si="8">SUM(D23:D24)</f>
        <v>0</v>
      </c>
      <c r="E25" s="41">
        <f t="shared" si="8"/>
        <v>0</v>
      </c>
      <c r="F25" s="41">
        <f t="shared" si="8"/>
        <v>0</v>
      </c>
      <c r="G25" s="41">
        <f t="shared" si="8"/>
        <v>0</v>
      </c>
      <c r="H25" s="41">
        <f t="shared" si="8"/>
        <v>0</v>
      </c>
      <c r="I25" s="41">
        <f t="shared" si="8"/>
        <v>0</v>
      </c>
      <c r="J25" s="41">
        <f t="shared" si="8"/>
        <v>0</v>
      </c>
      <c r="K25" s="41">
        <f t="shared" si="8"/>
        <v>0</v>
      </c>
      <c r="L25" s="41">
        <f t="shared" si="8"/>
        <v>0</v>
      </c>
      <c r="M25" s="41">
        <f t="shared" si="8"/>
        <v>0</v>
      </c>
      <c r="N25" s="41">
        <f t="shared" si="8"/>
        <v>0</v>
      </c>
      <c r="O25" s="42">
        <f t="shared" si="6"/>
        <v>0</v>
      </c>
    </row>
    <row r="27" spans="1:15" x14ac:dyDescent="0.25">
      <c r="A27" s="36" t="s">
        <v>41</v>
      </c>
      <c r="F27" s="95"/>
      <c r="G27" s="95"/>
    </row>
    <row r="28" spans="1:15" x14ac:dyDescent="0.25">
      <c r="A28" s="36" t="s">
        <v>43</v>
      </c>
      <c r="F28" s="95"/>
      <c r="G28" s="95"/>
    </row>
    <row r="29" spans="1:15" x14ac:dyDescent="0.25">
      <c r="A29" s="36" t="s">
        <v>65</v>
      </c>
    </row>
    <row r="31" spans="1:15" x14ac:dyDescent="0.25">
      <c r="A31" s="36" t="s">
        <v>61</v>
      </c>
    </row>
    <row r="37" spans="1:2" x14ac:dyDescent="0.25">
      <c r="A37" s="47" t="s">
        <v>56</v>
      </c>
      <c r="B37" t="s">
        <v>57</v>
      </c>
    </row>
    <row r="38" spans="1:2" x14ac:dyDescent="0.25">
      <c r="B38" t="s">
        <v>58</v>
      </c>
    </row>
    <row r="39" spans="1:2" x14ac:dyDescent="0.25">
      <c r="B39" t="s">
        <v>59</v>
      </c>
    </row>
    <row r="40" spans="1:2" x14ac:dyDescent="0.25">
      <c r="B40" t="s">
        <v>123</v>
      </c>
    </row>
    <row r="41" spans="1:2" x14ac:dyDescent="0.25">
      <c r="B41" t="s">
        <v>124</v>
      </c>
    </row>
  </sheetData>
  <sheetProtection password="CF7A" sheet="1"/>
  <mergeCells count="1">
    <mergeCell ref="C4:H4"/>
  </mergeCells>
  <pageMargins left="0.7" right="0.7" top="0.75" bottom="0.75" header="0.3" footer="0.3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6"/>
  <sheetViews>
    <sheetView zoomScaleNormal="100" workbookViewId="0">
      <selection activeCell="C4" sqref="C4"/>
    </sheetView>
  </sheetViews>
  <sheetFormatPr defaultRowHeight="15" x14ac:dyDescent="0.25"/>
  <cols>
    <col min="1" max="1" width="7.85546875" style="15" bestFit="1" customWidth="1"/>
    <col min="2" max="2" width="33" style="15" customWidth="1"/>
    <col min="3" max="3" width="14.7109375" style="15" customWidth="1"/>
    <col min="4" max="4" width="11.28515625" style="15" customWidth="1"/>
    <col min="5" max="5" width="14.7109375" style="15" customWidth="1"/>
    <col min="6" max="6" width="7.85546875" style="15" customWidth="1"/>
    <col min="7" max="7" width="8.28515625" style="15" customWidth="1"/>
    <col min="8" max="10" width="12.7109375" style="15" customWidth="1"/>
    <col min="11" max="13" width="9.28515625" style="15" bestFit="1" customWidth="1"/>
    <col min="14" max="14" width="12.5703125" style="15" bestFit="1" customWidth="1"/>
    <col min="15" max="16384" width="9.140625" style="15"/>
  </cols>
  <sheetData>
    <row r="1" spans="1:10" x14ac:dyDescent="0.25">
      <c r="A1" s="55"/>
      <c r="B1" s="56" t="s">
        <v>40</v>
      </c>
      <c r="C1" s="57" t="str">
        <f>+'Indtast fra FLØS'!C4:H4</f>
        <v>xxx</v>
      </c>
      <c r="D1" s="57"/>
      <c r="E1" s="56" t="s">
        <v>42</v>
      </c>
      <c r="F1" s="58" t="str">
        <f>+'Indtast fra FLØS'!C5</f>
        <v>20xx</v>
      </c>
    </row>
    <row r="2" spans="1:10" x14ac:dyDescent="0.25">
      <c r="B2" s="8" t="s">
        <v>36</v>
      </c>
      <c r="H2" s="59" t="s">
        <v>72</v>
      </c>
      <c r="I2" s="134" t="s">
        <v>0</v>
      </c>
      <c r="J2" s="59" t="s">
        <v>72</v>
      </c>
    </row>
    <row r="3" spans="1:10" x14ac:dyDescent="0.25">
      <c r="A3" s="7" t="s">
        <v>39</v>
      </c>
      <c r="B3" s="9" t="s">
        <v>64</v>
      </c>
      <c r="C3" s="2" t="s">
        <v>30</v>
      </c>
      <c r="D3" s="7" t="s">
        <v>22</v>
      </c>
      <c r="E3" s="2" t="s">
        <v>1</v>
      </c>
      <c r="F3" s="2" t="s">
        <v>5</v>
      </c>
      <c r="G3" s="16"/>
      <c r="H3" s="67" t="s">
        <v>30</v>
      </c>
      <c r="I3" s="135"/>
      <c r="J3" s="68" t="s">
        <v>1</v>
      </c>
    </row>
    <row r="4" spans="1:10" x14ac:dyDescent="0.25">
      <c r="A4" s="3">
        <v>181610</v>
      </c>
      <c r="B4" s="16" t="s">
        <v>23</v>
      </c>
      <c r="C4" s="79">
        <v>0</v>
      </c>
      <c r="D4" s="51"/>
      <c r="E4" s="82"/>
      <c r="F4" s="19"/>
      <c r="G4" s="16"/>
      <c r="H4" s="69">
        <f>+C4-I4</f>
        <v>0</v>
      </c>
      <c r="I4" s="85">
        <f>SUM('Indtast fra FLØS'!C25:E25)</f>
        <v>0</v>
      </c>
      <c r="J4" s="75"/>
    </row>
    <row r="5" spans="1:10" x14ac:dyDescent="0.25">
      <c r="A5" s="22">
        <v>181620</v>
      </c>
      <c r="B5" s="16" t="s">
        <v>24</v>
      </c>
      <c r="C5" s="79">
        <v>0</v>
      </c>
      <c r="D5" s="52"/>
      <c r="E5" s="80"/>
      <c r="F5" s="19"/>
      <c r="G5" s="16"/>
      <c r="H5" s="70"/>
      <c r="I5" s="80"/>
      <c r="J5" s="70"/>
    </row>
    <row r="6" spans="1:10" x14ac:dyDescent="0.25">
      <c r="A6" s="22">
        <v>181630</v>
      </c>
      <c r="B6" s="16" t="s">
        <v>73</v>
      </c>
      <c r="C6" s="79">
        <v>0</v>
      </c>
      <c r="D6" s="52"/>
      <c r="E6" s="80"/>
      <c r="F6" s="19"/>
      <c r="G6" s="16"/>
      <c r="H6" s="70"/>
      <c r="I6" s="80"/>
      <c r="J6" s="70"/>
    </row>
    <row r="7" spans="1:10" x14ac:dyDescent="0.25">
      <c r="A7" s="22">
        <v>181810</v>
      </c>
      <c r="B7" s="16" t="s">
        <v>3</v>
      </c>
      <c r="C7" s="79">
        <v>0</v>
      </c>
      <c r="D7" s="52"/>
      <c r="E7" s="80"/>
      <c r="F7" s="19"/>
      <c r="G7" s="16"/>
      <c r="H7" s="70"/>
      <c r="I7" s="80"/>
      <c r="J7" s="70"/>
    </row>
    <row r="8" spans="1:10" x14ac:dyDescent="0.25">
      <c r="A8" s="22">
        <v>181820</v>
      </c>
      <c r="B8" s="5" t="s">
        <v>74</v>
      </c>
      <c r="C8" s="79">
        <v>0</v>
      </c>
      <c r="D8" s="52"/>
      <c r="E8" s="80"/>
      <c r="F8" s="19"/>
      <c r="G8" s="16"/>
      <c r="H8" s="70"/>
      <c r="I8" s="80"/>
      <c r="J8" s="70"/>
    </row>
    <row r="9" spans="1:10" x14ac:dyDescent="0.25">
      <c r="A9" s="22">
        <v>183810</v>
      </c>
      <c r="B9" s="5" t="s">
        <v>25</v>
      </c>
      <c r="C9" s="79">
        <v>0</v>
      </c>
      <c r="D9" s="52"/>
      <c r="E9" s="80"/>
      <c r="F9" s="19"/>
      <c r="G9" s="16"/>
      <c r="H9" s="70"/>
      <c r="I9" s="80"/>
      <c r="J9" s="70"/>
    </row>
    <row r="10" spans="1:10" x14ac:dyDescent="0.25">
      <c r="A10" s="22">
        <v>184810</v>
      </c>
      <c r="B10" s="16" t="s">
        <v>4</v>
      </c>
      <c r="C10" s="79">
        <v>0</v>
      </c>
      <c r="D10" s="52"/>
      <c r="E10" s="80"/>
      <c r="F10" s="19"/>
      <c r="G10" s="16"/>
      <c r="H10" s="70"/>
      <c r="I10" s="80"/>
      <c r="J10" s="70"/>
    </row>
    <row r="11" spans="1:10" x14ac:dyDescent="0.25">
      <c r="A11" s="22">
        <v>185810</v>
      </c>
      <c r="B11" s="5" t="s">
        <v>26</v>
      </c>
      <c r="C11" s="79">
        <v>0</v>
      </c>
      <c r="D11" s="52"/>
      <c r="E11" s="80"/>
      <c r="F11" s="19"/>
      <c r="G11" s="16"/>
      <c r="H11" s="70"/>
      <c r="I11" s="80"/>
      <c r="J11" s="70"/>
    </row>
    <row r="12" spans="1:10" x14ac:dyDescent="0.25">
      <c r="A12" s="22">
        <v>186810</v>
      </c>
      <c r="B12" s="5" t="s">
        <v>27</v>
      </c>
      <c r="C12" s="79">
        <v>0</v>
      </c>
      <c r="D12" s="52"/>
      <c r="E12" s="80"/>
      <c r="F12" s="19"/>
      <c r="G12" s="16"/>
      <c r="H12" s="70"/>
      <c r="I12" s="80"/>
      <c r="J12" s="70"/>
    </row>
    <row r="13" spans="1:10" x14ac:dyDescent="0.25">
      <c r="A13" s="22">
        <v>186830</v>
      </c>
      <c r="B13" s="16" t="s">
        <v>29</v>
      </c>
      <c r="C13" s="79">
        <v>0</v>
      </c>
      <c r="D13" s="52"/>
      <c r="E13" s="80"/>
      <c r="F13" s="19"/>
      <c r="G13" s="16"/>
      <c r="H13" s="70"/>
      <c r="I13" s="80"/>
      <c r="J13" s="70"/>
    </row>
    <row r="14" spans="1:10" x14ac:dyDescent="0.25">
      <c r="A14" s="22"/>
      <c r="B14" s="5" t="s">
        <v>71</v>
      </c>
      <c r="C14" s="79">
        <v>0</v>
      </c>
      <c r="D14" s="52">
        <f>+C14-E14</f>
        <v>0</v>
      </c>
      <c r="E14" s="79">
        <v>0</v>
      </c>
      <c r="F14" s="19">
        <v>20</v>
      </c>
      <c r="G14" s="16"/>
      <c r="H14" s="70"/>
      <c r="I14" s="80"/>
      <c r="J14" s="70"/>
    </row>
    <row r="15" spans="1:10" x14ac:dyDescent="0.25">
      <c r="A15" s="22"/>
      <c r="B15" s="5" t="s">
        <v>68</v>
      </c>
      <c r="C15" s="79">
        <v>0</v>
      </c>
      <c r="D15" s="52"/>
      <c r="E15" s="80"/>
      <c r="F15" s="19"/>
      <c r="G15" s="16"/>
      <c r="H15" s="70"/>
      <c r="I15" s="80"/>
      <c r="J15" s="70"/>
    </row>
    <row r="16" spans="1:10" x14ac:dyDescent="0.25">
      <c r="A16" s="22"/>
      <c r="B16" s="5" t="s">
        <v>7</v>
      </c>
      <c r="C16" s="80"/>
      <c r="D16" s="52"/>
      <c r="E16" s="79">
        <v>0</v>
      </c>
      <c r="F16" s="19">
        <v>69</v>
      </c>
      <c r="G16" s="16"/>
      <c r="H16" s="70"/>
      <c r="I16" s="80"/>
      <c r="J16" s="70"/>
    </row>
    <row r="17" spans="1:10" x14ac:dyDescent="0.25">
      <c r="A17" s="22">
        <v>221026</v>
      </c>
      <c r="B17" s="16" t="s">
        <v>112</v>
      </c>
      <c r="C17" s="79">
        <v>0</v>
      </c>
      <c r="D17" s="52"/>
      <c r="E17" s="80"/>
      <c r="F17" s="19"/>
      <c r="G17" s="16"/>
      <c r="H17" s="70"/>
      <c r="I17" s="80"/>
      <c r="J17" s="70"/>
    </row>
    <row r="18" spans="1:10" x14ac:dyDescent="0.25">
      <c r="A18" s="22">
        <v>223610</v>
      </c>
      <c r="B18" s="16" t="s">
        <v>2</v>
      </c>
      <c r="C18" s="79">
        <v>0</v>
      </c>
      <c r="D18" s="52"/>
      <c r="E18" s="80"/>
      <c r="F18" s="19"/>
      <c r="G18" s="16"/>
      <c r="H18" s="70"/>
      <c r="I18" s="80"/>
      <c r="J18" s="70"/>
    </row>
    <row r="19" spans="1:10" x14ac:dyDescent="0.25">
      <c r="A19" s="22">
        <v>973031</v>
      </c>
      <c r="B19" s="5" t="s">
        <v>69</v>
      </c>
      <c r="C19" s="79">
        <v>0</v>
      </c>
      <c r="D19" s="52"/>
      <c r="E19" s="80"/>
      <c r="F19" s="19"/>
      <c r="G19" s="16"/>
      <c r="H19" s="70"/>
      <c r="I19" s="80"/>
      <c r="J19" s="70"/>
    </row>
    <row r="20" spans="1:10" x14ac:dyDescent="0.25">
      <c r="A20" s="22">
        <v>978812</v>
      </c>
      <c r="B20" s="5" t="s">
        <v>70</v>
      </c>
      <c r="C20" s="79">
        <v>0</v>
      </c>
      <c r="D20" s="52"/>
      <c r="E20" s="80"/>
      <c r="F20" s="19"/>
      <c r="G20" s="16"/>
      <c r="H20" s="70"/>
      <c r="I20" s="80"/>
      <c r="J20" s="70"/>
    </row>
    <row r="21" spans="1:10" ht="15.75" thickBot="1" x14ac:dyDescent="0.3">
      <c r="A21" s="4"/>
      <c r="B21" s="10" t="s">
        <v>109</v>
      </c>
      <c r="C21" s="81">
        <f>-C27/66.67*33.33</f>
        <v>0</v>
      </c>
      <c r="D21" s="51"/>
      <c r="E21" s="80"/>
      <c r="F21" s="13"/>
      <c r="G21" s="16"/>
      <c r="H21" s="70"/>
      <c r="I21" s="80"/>
      <c r="J21" s="70"/>
    </row>
    <row r="22" spans="1:10" ht="15.75" thickBot="1" x14ac:dyDescent="0.3">
      <c r="A22" s="48">
        <v>987110</v>
      </c>
      <c r="B22" s="49" t="s">
        <v>66</v>
      </c>
      <c r="C22" s="50">
        <f>SUM(C4:C21)</f>
        <v>0</v>
      </c>
      <c r="D22" s="53">
        <f>C22-E16-E22-E23</f>
        <v>0</v>
      </c>
      <c r="E22" s="79">
        <v>0</v>
      </c>
      <c r="F22" s="19">
        <v>13</v>
      </c>
      <c r="G22" s="16"/>
      <c r="H22" s="71">
        <f>+C22-I22</f>
        <v>0</v>
      </c>
      <c r="I22" s="86">
        <f>SUM('Indtast fra FLØS'!C10:E10)+SUM('Indtast fra FLØS'!C13:E13)</f>
        <v>0</v>
      </c>
      <c r="J22" s="71">
        <f>+I22-E16-E22-E23</f>
        <v>0</v>
      </c>
    </row>
    <row r="23" spans="1:10" x14ac:dyDescent="0.25">
      <c r="A23" s="60"/>
      <c r="B23" s="63"/>
      <c r="C23" s="64"/>
      <c r="D23" s="65"/>
      <c r="E23" s="83">
        <v>0</v>
      </c>
      <c r="F23" s="11">
        <v>14</v>
      </c>
      <c r="G23" s="16"/>
      <c r="H23" s="11"/>
      <c r="I23" s="87"/>
      <c r="J23" s="76"/>
    </row>
    <row r="24" spans="1:10" x14ac:dyDescent="0.25">
      <c r="A24" s="5"/>
      <c r="B24" s="5"/>
      <c r="C24" s="61"/>
      <c r="D24" s="53"/>
      <c r="E24" s="84"/>
      <c r="F24" s="62"/>
      <c r="G24" s="16"/>
      <c r="H24" s="72"/>
      <c r="I24" s="84"/>
      <c r="J24" s="53"/>
    </row>
    <row r="25" spans="1:10" x14ac:dyDescent="0.25">
      <c r="A25" s="3">
        <v>188310</v>
      </c>
      <c r="B25" s="66" t="s">
        <v>67</v>
      </c>
      <c r="C25" s="107">
        <v>0</v>
      </c>
      <c r="D25" s="77">
        <f>+C25+C26-E25</f>
        <v>0</v>
      </c>
      <c r="E25" s="107">
        <v>0</v>
      </c>
      <c r="F25" s="96" t="s">
        <v>77</v>
      </c>
      <c r="G25" s="16"/>
      <c r="H25" s="73">
        <f>+C25+C26-I25</f>
        <v>0</v>
      </c>
      <c r="I25" s="88">
        <f>SUM('Indtast fra FLØS'!C19:E19)</f>
        <v>0</v>
      </c>
      <c r="J25" s="77">
        <f>+I25-E25</f>
        <v>0</v>
      </c>
    </row>
    <row r="26" spans="1:10" x14ac:dyDescent="0.25">
      <c r="A26" s="60"/>
      <c r="B26" s="109" t="s">
        <v>107</v>
      </c>
      <c r="C26" s="83">
        <v>0</v>
      </c>
      <c r="D26" s="54"/>
      <c r="E26" s="110"/>
      <c r="F26" s="111"/>
      <c r="G26" s="16"/>
      <c r="H26" s="74"/>
      <c r="I26" s="131"/>
      <c r="J26" s="125"/>
    </row>
    <row r="27" spans="1:10" x14ac:dyDescent="0.25">
      <c r="A27" s="112">
        <v>188320</v>
      </c>
      <c r="B27" s="97" t="s">
        <v>75</v>
      </c>
      <c r="C27" s="113">
        <v>0</v>
      </c>
      <c r="D27" s="114">
        <f>(C27/66.67*99.99)-E27</f>
        <v>0</v>
      </c>
      <c r="E27" s="113">
        <v>0</v>
      </c>
      <c r="F27" s="115">
        <v>46</v>
      </c>
      <c r="G27" s="16"/>
      <c r="H27" s="115"/>
      <c r="I27" s="126"/>
      <c r="J27" s="127"/>
    </row>
    <row r="28" spans="1:10" x14ac:dyDescent="0.25">
      <c r="A28" s="3">
        <v>186820</v>
      </c>
      <c r="B28" s="116" t="s">
        <v>28</v>
      </c>
      <c r="C28" s="107">
        <v>0</v>
      </c>
      <c r="D28" s="117"/>
      <c r="E28" s="118"/>
      <c r="F28" s="119"/>
      <c r="G28" s="16"/>
      <c r="H28" s="119"/>
      <c r="I28" s="128"/>
      <c r="J28" s="77"/>
    </row>
    <row r="29" spans="1:10" x14ac:dyDescent="0.25">
      <c r="A29" s="120" t="s">
        <v>76</v>
      </c>
      <c r="B29" s="121" t="s">
        <v>60</v>
      </c>
      <c r="C29" s="83">
        <v>0</v>
      </c>
      <c r="D29" s="122">
        <f>+C29+C28-E29</f>
        <v>0</v>
      </c>
      <c r="E29" s="123">
        <v>0</v>
      </c>
      <c r="F29" s="124" t="s">
        <v>6</v>
      </c>
      <c r="G29" s="6"/>
      <c r="H29" s="74">
        <f>+C29+C28-I29</f>
        <v>0</v>
      </c>
      <c r="I29" s="129">
        <f>SUM('Indtast fra FLØS'!C16:E16)</f>
        <v>0</v>
      </c>
      <c r="J29" s="130">
        <f>+I29-E29</f>
        <v>0</v>
      </c>
    </row>
    <row r="30" spans="1:10" x14ac:dyDescent="0.25">
      <c r="A30" s="14">
        <v>221025</v>
      </c>
      <c r="B30" s="16" t="s">
        <v>21</v>
      </c>
      <c r="C30" s="79">
        <v>0</v>
      </c>
      <c r="D30" s="52"/>
      <c r="E30" s="80"/>
      <c r="F30" s="19"/>
      <c r="G30" s="6"/>
      <c r="H30" s="19"/>
      <c r="I30" s="89"/>
      <c r="J30" s="78"/>
    </row>
    <row r="31" spans="1:10" x14ac:dyDescent="0.25">
      <c r="A31" s="46">
        <v>221050</v>
      </c>
      <c r="B31" s="32" t="s">
        <v>21</v>
      </c>
      <c r="C31" s="83">
        <v>0</v>
      </c>
      <c r="D31" s="54">
        <f>+C30+C31-E31</f>
        <v>0</v>
      </c>
      <c r="E31" s="83">
        <v>0</v>
      </c>
      <c r="F31" s="11">
        <v>48</v>
      </c>
      <c r="G31" s="16"/>
      <c r="H31" s="74">
        <f>+C30+C31-I31</f>
        <v>0</v>
      </c>
      <c r="I31" s="90">
        <f>SUM('Indtast fra FLØS'!C22:E22)</f>
        <v>0</v>
      </c>
      <c r="J31" s="76">
        <f>+I31-E31</f>
        <v>0</v>
      </c>
    </row>
    <row r="32" spans="1:10" x14ac:dyDescent="0.25">
      <c r="A32" s="16"/>
      <c r="B32" s="16"/>
      <c r="C32" s="16"/>
      <c r="D32" s="16"/>
      <c r="E32" s="12"/>
      <c r="F32" s="5"/>
      <c r="G32" s="16"/>
      <c r="H32" s="16"/>
    </row>
    <row r="33" spans="1:10" x14ac:dyDescent="0.25">
      <c r="B33" s="21" t="s">
        <v>31</v>
      </c>
      <c r="D33" s="1"/>
      <c r="E33" s="1"/>
      <c r="F33" s="1"/>
      <c r="G33" s="1"/>
      <c r="H33" s="16"/>
    </row>
    <row r="34" spans="1:10" x14ac:dyDescent="0.25">
      <c r="B34" s="20" t="s">
        <v>32</v>
      </c>
    </row>
    <row r="36" spans="1:10" x14ac:dyDescent="0.25">
      <c r="B36" s="5" t="s">
        <v>113</v>
      </c>
    </row>
    <row r="48" spans="1:10" x14ac:dyDescent="0.25">
      <c r="A48" s="16"/>
      <c r="B48" s="16"/>
      <c r="C48" s="16"/>
      <c r="D48" s="1"/>
      <c r="E48" s="1"/>
      <c r="F48" s="1"/>
      <c r="G48" s="1"/>
      <c r="H48" s="16"/>
      <c r="I48" s="16"/>
      <c r="J48" s="16"/>
    </row>
    <row r="49" spans="1:10" x14ac:dyDescent="0.25">
      <c r="A49" s="16"/>
      <c r="B49" s="16"/>
      <c r="C49" s="16"/>
      <c r="D49" s="1"/>
      <c r="E49" s="1"/>
      <c r="F49" s="1"/>
      <c r="G49" s="1"/>
      <c r="H49" s="16"/>
      <c r="I49" s="16"/>
      <c r="J49" s="16"/>
    </row>
    <row r="50" spans="1:10" x14ac:dyDescent="0.25">
      <c r="A50" s="16"/>
      <c r="B50" s="16"/>
      <c r="C50" s="16"/>
      <c r="D50" s="17"/>
      <c r="E50" s="17"/>
      <c r="F50" s="1"/>
      <c r="G50" s="1"/>
      <c r="H50" s="16"/>
      <c r="I50" s="16"/>
      <c r="J50" s="16"/>
    </row>
    <row r="51" spans="1:10" x14ac:dyDescent="0.25">
      <c r="A51" s="16"/>
      <c r="B51" s="16"/>
      <c r="C51" s="16"/>
      <c r="D51" s="17"/>
      <c r="E51" s="17"/>
      <c r="F51" s="1"/>
      <c r="G51" s="1"/>
      <c r="H51" s="16"/>
      <c r="I51" s="16"/>
      <c r="J51" s="16"/>
    </row>
    <row r="52" spans="1:10" x14ac:dyDescent="0.25">
      <c r="A52" s="16"/>
      <c r="B52" s="16"/>
      <c r="C52" s="16"/>
      <c r="D52" s="1"/>
      <c r="E52" s="1"/>
      <c r="F52" s="1"/>
      <c r="G52" s="1"/>
      <c r="H52" s="16"/>
      <c r="I52" s="16"/>
      <c r="J52" s="16"/>
    </row>
    <row r="53" spans="1:10" x14ac:dyDescent="0.25">
      <c r="A53" s="16"/>
      <c r="B53" s="16"/>
      <c r="C53" s="16"/>
      <c r="D53" s="1"/>
      <c r="E53" s="1"/>
      <c r="F53" s="1"/>
      <c r="G53" s="1"/>
      <c r="H53" s="16"/>
      <c r="I53" s="16"/>
      <c r="J53" s="16"/>
    </row>
    <row r="54" spans="1:10" x14ac:dyDescent="0.25">
      <c r="A54" s="16"/>
      <c r="B54" s="5"/>
      <c r="C54" s="16"/>
      <c r="D54" s="1"/>
      <c r="E54" s="1"/>
      <c r="F54" s="1"/>
      <c r="G54" s="1"/>
      <c r="H54" s="16"/>
      <c r="I54" s="16"/>
      <c r="J54" s="16"/>
    </row>
    <row r="55" spans="1:10" x14ac:dyDescent="0.25">
      <c r="A55" s="16"/>
      <c r="B55" s="16"/>
      <c r="C55" s="16"/>
      <c r="D55" s="1"/>
      <c r="E55" s="1"/>
      <c r="F55" s="1"/>
      <c r="G55" s="1"/>
      <c r="H55" s="16"/>
      <c r="I55" s="16"/>
      <c r="J55" s="16"/>
    </row>
    <row r="56" spans="1:10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</row>
    <row r="57" spans="1:10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</row>
    <row r="58" spans="1:10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</row>
    <row r="59" spans="1:10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</row>
    <row r="60" spans="1:10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</row>
    <row r="61" spans="1:10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</row>
    <row r="62" spans="1:10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</row>
    <row r="63" spans="1:10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</row>
    <row r="64" spans="1:10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</row>
    <row r="65" spans="1:10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</row>
    <row r="66" spans="1:10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</row>
  </sheetData>
  <sheetProtection password="CF7A" sheet="1"/>
  <mergeCells count="1">
    <mergeCell ref="I2:I3"/>
  </mergeCells>
  <printOptions horizontalCentered="1" verticalCentered="1"/>
  <pageMargins left="0" right="0" top="0" bottom="0" header="0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6"/>
  <sheetViews>
    <sheetView zoomScaleNormal="100" workbookViewId="0">
      <selection activeCell="C4" sqref="C4"/>
    </sheetView>
  </sheetViews>
  <sheetFormatPr defaultRowHeight="15" x14ac:dyDescent="0.25"/>
  <cols>
    <col min="1" max="1" width="7.85546875" style="15" bestFit="1" customWidth="1"/>
    <col min="2" max="2" width="33" style="15" customWidth="1"/>
    <col min="3" max="3" width="14.7109375" style="15" customWidth="1"/>
    <col min="4" max="4" width="11.28515625" style="15" customWidth="1"/>
    <col min="5" max="5" width="14.7109375" style="15" customWidth="1"/>
    <col min="6" max="6" width="7.85546875" style="15" customWidth="1"/>
    <col min="7" max="7" width="8.28515625" style="15" customWidth="1"/>
    <col min="8" max="10" width="12.7109375" style="15" customWidth="1"/>
    <col min="11" max="13" width="9.28515625" style="15" bestFit="1" customWidth="1"/>
    <col min="14" max="14" width="12.5703125" style="15" bestFit="1" customWidth="1"/>
    <col min="15" max="16384" width="9.140625" style="15"/>
  </cols>
  <sheetData>
    <row r="1" spans="1:10" x14ac:dyDescent="0.25">
      <c r="A1" s="55"/>
      <c r="B1" s="56" t="s">
        <v>40</v>
      </c>
      <c r="C1" s="57" t="str">
        <f>+'Indtast fra FLØS'!C4:H4</f>
        <v>xxx</v>
      </c>
      <c r="D1" s="57"/>
      <c r="E1" s="56" t="s">
        <v>42</v>
      </c>
      <c r="F1" s="58" t="str">
        <f>+'Indtast fra FLØS'!C5</f>
        <v>20xx</v>
      </c>
    </row>
    <row r="2" spans="1:10" x14ac:dyDescent="0.25">
      <c r="B2" s="8" t="s">
        <v>36</v>
      </c>
      <c r="H2" s="59" t="s">
        <v>72</v>
      </c>
      <c r="I2" s="134" t="s">
        <v>0</v>
      </c>
      <c r="J2" s="59" t="s">
        <v>72</v>
      </c>
    </row>
    <row r="3" spans="1:10" x14ac:dyDescent="0.25">
      <c r="A3" s="7" t="s">
        <v>39</v>
      </c>
      <c r="B3" s="9" t="s">
        <v>114</v>
      </c>
      <c r="C3" s="2" t="s">
        <v>30</v>
      </c>
      <c r="D3" s="7" t="s">
        <v>22</v>
      </c>
      <c r="E3" s="2" t="s">
        <v>1</v>
      </c>
      <c r="F3" s="2" t="s">
        <v>5</v>
      </c>
      <c r="G3" s="16"/>
      <c r="H3" s="67" t="s">
        <v>30</v>
      </c>
      <c r="I3" s="135"/>
      <c r="J3" s="68" t="s">
        <v>1</v>
      </c>
    </row>
    <row r="4" spans="1:10" x14ac:dyDescent="0.25">
      <c r="A4" s="3">
        <v>181610</v>
      </c>
      <c r="B4" s="16" t="s">
        <v>23</v>
      </c>
      <c r="C4" s="79">
        <v>0</v>
      </c>
      <c r="D4" s="51"/>
      <c r="E4" s="82"/>
      <c r="F4" s="19"/>
      <c r="G4" s="16"/>
      <c r="H4" s="69">
        <f>+C4-I4</f>
        <v>0</v>
      </c>
      <c r="I4" s="85">
        <f>SUM('Indtast fra FLØS'!C25:H25)</f>
        <v>0</v>
      </c>
      <c r="J4" s="75"/>
    </row>
    <row r="5" spans="1:10" x14ac:dyDescent="0.25">
      <c r="A5" s="22">
        <v>181620</v>
      </c>
      <c r="B5" s="16" t="s">
        <v>24</v>
      </c>
      <c r="C5" s="79">
        <v>0</v>
      </c>
      <c r="D5" s="52"/>
      <c r="E5" s="80"/>
      <c r="F5" s="19"/>
      <c r="G5" s="16"/>
      <c r="H5" s="70"/>
      <c r="I5" s="80"/>
      <c r="J5" s="70"/>
    </row>
    <row r="6" spans="1:10" x14ac:dyDescent="0.25">
      <c r="A6" s="22">
        <v>181630</v>
      </c>
      <c r="B6" s="16" t="s">
        <v>73</v>
      </c>
      <c r="C6" s="79">
        <v>0</v>
      </c>
      <c r="D6" s="52"/>
      <c r="E6" s="80"/>
      <c r="F6" s="19"/>
      <c r="G6" s="16"/>
      <c r="H6" s="70"/>
      <c r="I6" s="80"/>
      <c r="J6" s="70"/>
    </row>
    <row r="7" spans="1:10" x14ac:dyDescent="0.25">
      <c r="A7" s="22">
        <v>181810</v>
      </c>
      <c r="B7" s="16" t="s">
        <v>3</v>
      </c>
      <c r="C7" s="79">
        <v>0</v>
      </c>
      <c r="D7" s="52"/>
      <c r="E7" s="80"/>
      <c r="F7" s="19"/>
      <c r="G7" s="16"/>
      <c r="H7" s="70"/>
      <c r="I7" s="80"/>
      <c r="J7" s="70"/>
    </row>
    <row r="8" spans="1:10" x14ac:dyDescent="0.25">
      <c r="A8" s="22">
        <v>181820</v>
      </c>
      <c r="B8" s="5" t="s">
        <v>74</v>
      </c>
      <c r="C8" s="79">
        <v>0</v>
      </c>
      <c r="D8" s="52"/>
      <c r="E8" s="80"/>
      <c r="F8" s="19"/>
      <c r="G8" s="16"/>
      <c r="H8" s="70"/>
      <c r="I8" s="80"/>
      <c r="J8" s="70"/>
    </row>
    <row r="9" spans="1:10" x14ac:dyDescent="0.25">
      <c r="A9" s="22">
        <v>183810</v>
      </c>
      <c r="B9" s="5" t="s">
        <v>25</v>
      </c>
      <c r="C9" s="79">
        <v>0</v>
      </c>
      <c r="D9" s="52"/>
      <c r="E9" s="80"/>
      <c r="F9" s="19"/>
      <c r="G9" s="16"/>
      <c r="H9" s="70"/>
      <c r="I9" s="80"/>
      <c r="J9" s="70"/>
    </row>
    <row r="10" spans="1:10" x14ac:dyDescent="0.25">
      <c r="A10" s="22">
        <v>184810</v>
      </c>
      <c r="B10" s="16" t="s">
        <v>4</v>
      </c>
      <c r="C10" s="79">
        <v>0</v>
      </c>
      <c r="D10" s="52"/>
      <c r="E10" s="80"/>
      <c r="F10" s="19"/>
      <c r="G10" s="16"/>
      <c r="H10" s="70"/>
      <c r="I10" s="80"/>
      <c r="J10" s="70"/>
    </row>
    <row r="11" spans="1:10" x14ac:dyDescent="0.25">
      <c r="A11" s="22">
        <v>185810</v>
      </c>
      <c r="B11" s="5" t="s">
        <v>26</v>
      </c>
      <c r="C11" s="79">
        <v>0</v>
      </c>
      <c r="D11" s="52"/>
      <c r="E11" s="80"/>
      <c r="F11" s="19"/>
      <c r="G11" s="16"/>
      <c r="H11" s="70"/>
      <c r="I11" s="80"/>
      <c r="J11" s="70"/>
    </row>
    <row r="12" spans="1:10" x14ac:dyDescent="0.25">
      <c r="A12" s="22">
        <v>186810</v>
      </c>
      <c r="B12" s="5" t="s">
        <v>27</v>
      </c>
      <c r="C12" s="79">
        <v>0</v>
      </c>
      <c r="D12" s="52"/>
      <c r="E12" s="80"/>
      <c r="F12" s="19"/>
      <c r="G12" s="16"/>
      <c r="H12" s="70"/>
      <c r="I12" s="80"/>
      <c r="J12" s="70"/>
    </row>
    <row r="13" spans="1:10" x14ac:dyDescent="0.25">
      <c r="A13" s="22">
        <v>186830</v>
      </c>
      <c r="B13" s="16" t="s">
        <v>29</v>
      </c>
      <c r="C13" s="79">
        <v>0</v>
      </c>
      <c r="D13" s="52"/>
      <c r="E13" s="80"/>
      <c r="F13" s="19"/>
      <c r="G13" s="16"/>
      <c r="H13" s="70"/>
      <c r="I13" s="80"/>
      <c r="J13" s="70"/>
    </row>
    <row r="14" spans="1:10" x14ac:dyDescent="0.25">
      <c r="A14" s="22"/>
      <c r="B14" s="5" t="s">
        <v>71</v>
      </c>
      <c r="C14" s="79">
        <v>0</v>
      </c>
      <c r="D14" s="52">
        <f>+C14-E14</f>
        <v>0</v>
      </c>
      <c r="E14" s="79">
        <v>0</v>
      </c>
      <c r="F14" s="19">
        <v>20</v>
      </c>
      <c r="G14" s="16"/>
      <c r="H14" s="70"/>
      <c r="I14" s="80"/>
      <c r="J14" s="70"/>
    </row>
    <row r="15" spans="1:10" x14ac:dyDescent="0.25">
      <c r="A15" s="22"/>
      <c r="B15" s="5" t="s">
        <v>68</v>
      </c>
      <c r="C15" s="79">
        <v>0</v>
      </c>
      <c r="D15" s="52"/>
      <c r="E15" s="80"/>
      <c r="F15" s="19"/>
      <c r="G15" s="16"/>
      <c r="H15" s="70"/>
      <c r="I15" s="80"/>
      <c r="J15" s="70"/>
    </row>
    <row r="16" spans="1:10" x14ac:dyDescent="0.25">
      <c r="A16" s="22"/>
      <c r="B16" s="5" t="s">
        <v>7</v>
      </c>
      <c r="C16" s="80"/>
      <c r="D16" s="52"/>
      <c r="E16" s="79">
        <v>0</v>
      </c>
      <c r="F16" s="19">
        <v>69</v>
      </c>
      <c r="G16" s="16"/>
      <c r="H16" s="70"/>
      <c r="I16" s="80"/>
      <c r="J16" s="70"/>
    </row>
    <row r="17" spans="1:10" x14ac:dyDescent="0.25">
      <c r="A17" s="22">
        <v>221026</v>
      </c>
      <c r="B17" s="16" t="s">
        <v>112</v>
      </c>
      <c r="C17" s="79">
        <v>0</v>
      </c>
      <c r="D17" s="52"/>
      <c r="E17" s="80"/>
      <c r="F17" s="19"/>
      <c r="G17" s="16"/>
      <c r="H17" s="70"/>
      <c r="I17" s="80"/>
      <c r="J17" s="70"/>
    </row>
    <row r="18" spans="1:10" x14ac:dyDescent="0.25">
      <c r="A18" s="22">
        <v>223610</v>
      </c>
      <c r="B18" s="16" t="s">
        <v>2</v>
      </c>
      <c r="C18" s="79">
        <v>0</v>
      </c>
      <c r="D18" s="52"/>
      <c r="E18" s="80"/>
      <c r="F18" s="19"/>
      <c r="G18" s="16"/>
      <c r="H18" s="70"/>
      <c r="I18" s="80"/>
      <c r="J18" s="70"/>
    </row>
    <row r="19" spans="1:10" x14ac:dyDescent="0.25">
      <c r="A19" s="22">
        <v>973031</v>
      </c>
      <c r="B19" s="5" t="s">
        <v>69</v>
      </c>
      <c r="C19" s="79">
        <v>0</v>
      </c>
      <c r="D19" s="52"/>
      <c r="E19" s="80"/>
      <c r="F19" s="19"/>
      <c r="G19" s="16"/>
      <c r="H19" s="70"/>
      <c r="I19" s="80"/>
      <c r="J19" s="70"/>
    </row>
    <row r="20" spans="1:10" x14ac:dyDescent="0.25">
      <c r="A20" s="22">
        <v>978812</v>
      </c>
      <c r="B20" s="5" t="s">
        <v>70</v>
      </c>
      <c r="C20" s="79">
        <v>0</v>
      </c>
      <c r="D20" s="52"/>
      <c r="E20" s="80"/>
      <c r="F20" s="19"/>
      <c r="G20" s="16"/>
      <c r="H20" s="70"/>
      <c r="I20" s="80"/>
      <c r="J20" s="70"/>
    </row>
    <row r="21" spans="1:10" ht="15.75" thickBot="1" x14ac:dyDescent="0.3">
      <c r="A21" s="4"/>
      <c r="B21" s="10" t="s">
        <v>109</v>
      </c>
      <c r="C21" s="81">
        <f>-C27/66.67*33.33</f>
        <v>0</v>
      </c>
      <c r="D21" s="51"/>
      <c r="E21" s="80"/>
      <c r="F21" s="13"/>
      <c r="G21" s="16"/>
      <c r="H21" s="70"/>
      <c r="I21" s="80"/>
      <c r="J21" s="70"/>
    </row>
    <row r="22" spans="1:10" ht="15.75" thickBot="1" x14ac:dyDescent="0.3">
      <c r="A22" s="48">
        <v>987110</v>
      </c>
      <c r="B22" s="49" t="s">
        <v>66</v>
      </c>
      <c r="C22" s="50">
        <f>SUM(C4:C21)</f>
        <v>0</v>
      </c>
      <c r="D22" s="53">
        <f>C22-E16-E22-E23</f>
        <v>0</v>
      </c>
      <c r="E22" s="79">
        <v>0</v>
      </c>
      <c r="F22" s="19">
        <v>13</v>
      </c>
      <c r="G22" s="16"/>
      <c r="H22" s="71">
        <f>+C22-I22</f>
        <v>0</v>
      </c>
      <c r="I22" s="86">
        <f>SUM('Indtast fra FLØS'!C10:H10)+SUM('Indtast fra FLØS'!C13:H13)</f>
        <v>0</v>
      </c>
      <c r="J22" s="71">
        <f>+I22-E16-E22-E23</f>
        <v>0</v>
      </c>
    </row>
    <row r="23" spans="1:10" x14ac:dyDescent="0.25">
      <c r="A23" s="60"/>
      <c r="B23" s="63"/>
      <c r="C23" s="64"/>
      <c r="D23" s="65"/>
      <c r="E23" s="83">
        <v>0</v>
      </c>
      <c r="F23" s="11">
        <v>14</v>
      </c>
      <c r="G23" s="16"/>
      <c r="H23" s="11"/>
      <c r="I23" s="87"/>
      <c r="J23" s="76"/>
    </row>
    <row r="24" spans="1:10" x14ac:dyDescent="0.25">
      <c r="A24" s="5"/>
      <c r="B24" s="5"/>
      <c r="C24" s="61"/>
      <c r="D24" s="53"/>
      <c r="E24" s="84"/>
      <c r="F24" s="62"/>
      <c r="G24" s="16"/>
      <c r="H24" s="72"/>
      <c r="I24" s="84"/>
      <c r="J24" s="53"/>
    </row>
    <row r="25" spans="1:10" x14ac:dyDescent="0.25">
      <c r="A25" s="3">
        <v>188310</v>
      </c>
      <c r="B25" s="66" t="s">
        <v>67</v>
      </c>
      <c r="C25" s="107">
        <v>0</v>
      </c>
      <c r="D25" s="77">
        <f>+C25+C26-E25</f>
        <v>0</v>
      </c>
      <c r="E25" s="107">
        <v>0</v>
      </c>
      <c r="F25" s="96" t="s">
        <v>77</v>
      </c>
      <c r="G25" s="16"/>
      <c r="H25" s="73">
        <f>+C25+C26-I25</f>
        <v>0</v>
      </c>
      <c r="I25" s="88">
        <f>SUM('Indtast fra FLØS'!C19:H19)</f>
        <v>0</v>
      </c>
      <c r="J25" s="77">
        <f>+I25-E25</f>
        <v>0</v>
      </c>
    </row>
    <row r="26" spans="1:10" x14ac:dyDescent="0.25">
      <c r="A26" s="60"/>
      <c r="B26" s="109" t="s">
        <v>107</v>
      </c>
      <c r="C26" s="83">
        <v>0</v>
      </c>
      <c r="D26" s="54"/>
      <c r="E26" s="110"/>
      <c r="F26" s="111"/>
      <c r="G26" s="16"/>
      <c r="H26" s="74"/>
      <c r="I26" s="131"/>
      <c r="J26" s="125"/>
    </row>
    <row r="27" spans="1:10" x14ac:dyDescent="0.25">
      <c r="A27" s="112">
        <v>188320</v>
      </c>
      <c r="B27" s="97" t="s">
        <v>75</v>
      </c>
      <c r="C27" s="113">
        <v>0</v>
      </c>
      <c r="D27" s="114">
        <f>(C27/66.67*99.99)-E27</f>
        <v>0</v>
      </c>
      <c r="E27" s="113">
        <v>0</v>
      </c>
      <c r="F27" s="115">
        <v>46</v>
      </c>
      <c r="G27" s="16"/>
      <c r="H27" s="115"/>
      <c r="I27" s="126"/>
      <c r="J27" s="127"/>
    </row>
    <row r="28" spans="1:10" x14ac:dyDescent="0.25">
      <c r="A28" s="3">
        <v>186820</v>
      </c>
      <c r="B28" s="116" t="s">
        <v>28</v>
      </c>
      <c r="C28" s="107">
        <v>0</v>
      </c>
      <c r="D28" s="117"/>
      <c r="E28" s="118"/>
      <c r="F28" s="119"/>
      <c r="G28" s="16"/>
      <c r="H28" s="119"/>
      <c r="I28" s="128"/>
      <c r="J28" s="77"/>
    </row>
    <row r="29" spans="1:10" x14ac:dyDescent="0.25">
      <c r="A29" s="120" t="s">
        <v>76</v>
      </c>
      <c r="B29" s="121" t="s">
        <v>60</v>
      </c>
      <c r="C29" s="83">
        <v>0</v>
      </c>
      <c r="D29" s="122">
        <f>+C29+C28-E29</f>
        <v>0</v>
      </c>
      <c r="E29" s="123">
        <v>0</v>
      </c>
      <c r="F29" s="124" t="s">
        <v>6</v>
      </c>
      <c r="G29" s="6"/>
      <c r="H29" s="74">
        <f>+C29+C28-I29</f>
        <v>0</v>
      </c>
      <c r="I29" s="129">
        <f>SUM('Indtast fra FLØS'!C16:H16)</f>
        <v>0</v>
      </c>
      <c r="J29" s="130">
        <f>+I29-E29</f>
        <v>0</v>
      </c>
    </row>
    <row r="30" spans="1:10" x14ac:dyDescent="0.25">
      <c r="A30" s="14">
        <v>221025</v>
      </c>
      <c r="B30" s="16" t="s">
        <v>21</v>
      </c>
      <c r="C30" s="79">
        <v>0</v>
      </c>
      <c r="D30" s="52"/>
      <c r="E30" s="80"/>
      <c r="F30" s="19"/>
      <c r="G30" s="6"/>
      <c r="H30" s="19"/>
      <c r="I30" s="89"/>
      <c r="J30" s="78"/>
    </row>
    <row r="31" spans="1:10" x14ac:dyDescent="0.25">
      <c r="A31" s="46">
        <v>221050</v>
      </c>
      <c r="B31" s="32" t="s">
        <v>21</v>
      </c>
      <c r="C31" s="83">
        <v>0</v>
      </c>
      <c r="D31" s="54">
        <f>+C30+C31-E31</f>
        <v>0</v>
      </c>
      <c r="E31" s="83">
        <v>0</v>
      </c>
      <c r="F31" s="11">
        <v>48</v>
      </c>
      <c r="G31" s="16"/>
      <c r="H31" s="74">
        <f>+C30+C31-I31</f>
        <v>0</v>
      </c>
      <c r="I31" s="90">
        <f>SUM('Indtast fra FLØS'!C22:H22)</f>
        <v>0</v>
      </c>
      <c r="J31" s="76">
        <f>+I31-E31</f>
        <v>0</v>
      </c>
    </row>
    <row r="32" spans="1:10" x14ac:dyDescent="0.25">
      <c r="A32" s="16"/>
      <c r="B32" s="16"/>
      <c r="C32" s="16"/>
      <c r="D32" s="16"/>
      <c r="E32" s="12"/>
      <c r="F32" s="5"/>
      <c r="G32" s="16"/>
      <c r="H32" s="16"/>
    </row>
    <row r="33" spans="1:10" x14ac:dyDescent="0.25">
      <c r="B33" s="21" t="s">
        <v>31</v>
      </c>
      <c r="D33" s="1"/>
      <c r="E33" s="1"/>
      <c r="F33" s="1"/>
      <c r="G33" s="1"/>
      <c r="H33" s="16"/>
    </row>
    <row r="34" spans="1:10" x14ac:dyDescent="0.25">
      <c r="B34" s="20" t="s">
        <v>32</v>
      </c>
    </row>
    <row r="36" spans="1:10" x14ac:dyDescent="0.25">
      <c r="B36" s="5" t="s">
        <v>113</v>
      </c>
    </row>
    <row r="48" spans="1:10" x14ac:dyDescent="0.25">
      <c r="A48" s="16"/>
      <c r="B48" s="16"/>
      <c r="C48" s="16"/>
      <c r="D48" s="1"/>
      <c r="E48" s="1"/>
      <c r="F48" s="1"/>
      <c r="G48" s="1"/>
      <c r="H48" s="16"/>
      <c r="I48" s="16"/>
      <c r="J48" s="16"/>
    </row>
    <row r="49" spans="1:10" x14ac:dyDescent="0.25">
      <c r="A49" s="16"/>
      <c r="B49" s="16"/>
      <c r="C49" s="16"/>
      <c r="D49" s="1"/>
      <c r="E49" s="1"/>
      <c r="F49" s="1"/>
      <c r="G49" s="1"/>
      <c r="H49" s="16"/>
      <c r="I49" s="16"/>
      <c r="J49" s="16"/>
    </row>
    <row r="50" spans="1:10" x14ac:dyDescent="0.25">
      <c r="A50" s="16"/>
      <c r="B50" s="16"/>
      <c r="C50" s="16"/>
      <c r="D50" s="17"/>
      <c r="E50" s="17"/>
      <c r="F50" s="1"/>
      <c r="G50" s="1"/>
      <c r="H50" s="16"/>
      <c r="I50" s="16"/>
      <c r="J50" s="16"/>
    </row>
    <row r="51" spans="1:10" x14ac:dyDescent="0.25">
      <c r="A51" s="16"/>
      <c r="B51" s="16"/>
      <c r="C51" s="16"/>
      <c r="D51" s="17"/>
      <c r="E51" s="17"/>
      <c r="F51" s="1"/>
      <c r="G51" s="1"/>
      <c r="H51" s="16"/>
      <c r="I51" s="16"/>
      <c r="J51" s="16"/>
    </row>
    <row r="52" spans="1:10" x14ac:dyDescent="0.25">
      <c r="A52" s="16"/>
      <c r="B52" s="16"/>
      <c r="C52" s="16"/>
      <c r="D52" s="1"/>
      <c r="E52" s="1"/>
      <c r="F52" s="1"/>
      <c r="G52" s="1"/>
      <c r="H52" s="16"/>
      <c r="I52" s="16"/>
      <c r="J52" s="16"/>
    </row>
    <row r="53" spans="1:10" x14ac:dyDescent="0.25">
      <c r="A53" s="16"/>
      <c r="B53" s="16"/>
      <c r="C53" s="16"/>
      <c r="D53" s="1"/>
      <c r="E53" s="1"/>
      <c r="F53" s="1"/>
      <c r="G53" s="1"/>
      <c r="H53" s="16"/>
      <c r="I53" s="16"/>
      <c r="J53" s="16"/>
    </row>
    <row r="54" spans="1:10" x14ac:dyDescent="0.25">
      <c r="A54" s="16"/>
      <c r="B54" s="5"/>
      <c r="C54" s="16"/>
      <c r="D54" s="1"/>
      <c r="E54" s="1"/>
      <c r="F54" s="1"/>
      <c r="G54" s="1"/>
      <c r="H54" s="16"/>
      <c r="I54" s="16"/>
      <c r="J54" s="16"/>
    </row>
    <row r="55" spans="1:10" x14ac:dyDescent="0.25">
      <c r="A55" s="16"/>
      <c r="B55" s="16"/>
      <c r="C55" s="16"/>
      <c r="D55" s="1"/>
      <c r="E55" s="1"/>
      <c r="F55" s="1"/>
      <c r="G55" s="1"/>
      <c r="H55" s="16"/>
      <c r="I55" s="16"/>
      <c r="J55" s="16"/>
    </row>
    <row r="56" spans="1:10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</row>
    <row r="57" spans="1:10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</row>
    <row r="58" spans="1:10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</row>
    <row r="59" spans="1:10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</row>
    <row r="60" spans="1:10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</row>
    <row r="61" spans="1:10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</row>
    <row r="62" spans="1:10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</row>
    <row r="63" spans="1:10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</row>
    <row r="64" spans="1:10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</row>
    <row r="65" spans="1:10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</row>
    <row r="66" spans="1:10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</row>
  </sheetData>
  <sheetProtection password="CF7A" sheet="1"/>
  <mergeCells count="1">
    <mergeCell ref="I2:I3"/>
  </mergeCells>
  <printOptions horizontalCentered="1" verticalCentered="1"/>
  <pageMargins left="0" right="0" top="0" bottom="0" header="0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6"/>
  <sheetViews>
    <sheetView zoomScaleNormal="100" workbookViewId="0">
      <selection activeCell="C4" sqref="C4"/>
    </sheetView>
  </sheetViews>
  <sheetFormatPr defaultRowHeight="15" x14ac:dyDescent="0.25"/>
  <cols>
    <col min="1" max="1" width="7.85546875" style="15" bestFit="1" customWidth="1"/>
    <col min="2" max="2" width="33" style="15" customWidth="1"/>
    <col min="3" max="3" width="14.7109375" style="15" customWidth="1"/>
    <col min="4" max="4" width="11.28515625" style="15" customWidth="1"/>
    <col min="5" max="5" width="14.7109375" style="15" customWidth="1"/>
    <col min="6" max="6" width="7.85546875" style="15" customWidth="1"/>
    <col min="7" max="7" width="8.28515625" style="15" customWidth="1"/>
    <col min="8" max="10" width="12.7109375" style="15" customWidth="1"/>
    <col min="11" max="13" width="9.28515625" style="15" bestFit="1" customWidth="1"/>
    <col min="14" max="14" width="12.5703125" style="15" bestFit="1" customWidth="1"/>
    <col min="15" max="16384" width="9.140625" style="15"/>
  </cols>
  <sheetData>
    <row r="1" spans="1:10" x14ac:dyDescent="0.25">
      <c r="A1" s="55"/>
      <c r="B1" s="56" t="s">
        <v>40</v>
      </c>
      <c r="C1" s="57" t="str">
        <f>+'Indtast fra FLØS'!C4:H4</f>
        <v>xxx</v>
      </c>
      <c r="D1" s="57"/>
      <c r="E1" s="56" t="s">
        <v>42</v>
      </c>
      <c r="F1" s="58" t="str">
        <f>+'Indtast fra FLØS'!C5</f>
        <v>20xx</v>
      </c>
    </row>
    <row r="2" spans="1:10" x14ac:dyDescent="0.25">
      <c r="B2" s="8" t="s">
        <v>36</v>
      </c>
      <c r="H2" s="59" t="s">
        <v>72</v>
      </c>
      <c r="I2" s="134" t="s">
        <v>0</v>
      </c>
      <c r="J2" s="59" t="s">
        <v>72</v>
      </c>
    </row>
    <row r="3" spans="1:10" x14ac:dyDescent="0.25">
      <c r="A3" s="7" t="s">
        <v>39</v>
      </c>
      <c r="B3" s="9" t="s">
        <v>115</v>
      </c>
      <c r="C3" s="2" t="s">
        <v>30</v>
      </c>
      <c r="D3" s="7" t="s">
        <v>22</v>
      </c>
      <c r="E3" s="2" t="s">
        <v>1</v>
      </c>
      <c r="F3" s="2" t="s">
        <v>5</v>
      </c>
      <c r="G3" s="16"/>
      <c r="H3" s="67" t="s">
        <v>30</v>
      </c>
      <c r="I3" s="135"/>
      <c r="J3" s="68" t="s">
        <v>1</v>
      </c>
    </row>
    <row r="4" spans="1:10" x14ac:dyDescent="0.25">
      <c r="A4" s="3">
        <v>181610</v>
      </c>
      <c r="B4" s="16" t="s">
        <v>23</v>
      </c>
      <c r="C4" s="79">
        <v>0</v>
      </c>
      <c r="D4" s="51"/>
      <c r="E4" s="82"/>
      <c r="F4" s="19"/>
      <c r="G4" s="16"/>
      <c r="H4" s="69">
        <f>+C4-I4</f>
        <v>0</v>
      </c>
      <c r="I4" s="85">
        <f>SUM('Indtast fra FLØS'!C25:K25)</f>
        <v>0</v>
      </c>
      <c r="J4" s="75"/>
    </row>
    <row r="5" spans="1:10" x14ac:dyDescent="0.25">
      <c r="A5" s="22">
        <v>181620</v>
      </c>
      <c r="B5" s="16" t="s">
        <v>24</v>
      </c>
      <c r="C5" s="79">
        <v>0</v>
      </c>
      <c r="D5" s="52"/>
      <c r="E5" s="80"/>
      <c r="F5" s="19"/>
      <c r="G5" s="16"/>
      <c r="H5" s="70"/>
      <c r="I5" s="80"/>
      <c r="J5" s="70"/>
    </row>
    <row r="6" spans="1:10" x14ac:dyDescent="0.25">
      <c r="A6" s="22">
        <v>181630</v>
      </c>
      <c r="B6" s="16" t="s">
        <v>73</v>
      </c>
      <c r="C6" s="79">
        <v>0</v>
      </c>
      <c r="D6" s="52"/>
      <c r="E6" s="80"/>
      <c r="F6" s="19"/>
      <c r="G6" s="16"/>
      <c r="H6" s="70"/>
      <c r="I6" s="80"/>
      <c r="J6" s="70"/>
    </row>
    <row r="7" spans="1:10" x14ac:dyDescent="0.25">
      <c r="A7" s="22">
        <v>181810</v>
      </c>
      <c r="B7" s="16" t="s">
        <v>3</v>
      </c>
      <c r="C7" s="79">
        <v>0</v>
      </c>
      <c r="D7" s="52"/>
      <c r="E7" s="80"/>
      <c r="F7" s="19"/>
      <c r="G7" s="16"/>
      <c r="H7" s="70"/>
      <c r="I7" s="80"/>
      <c r="J7" s="70"/>
    </row>
    <row r="8" spans="1:10" x14ac:dyDescent="0.25">
      <c r="A8" s="22">
        <v>181820</v>
      </c>
      <c r="B8" s="5" t="s">
        <v>74</v>
      </c>
      <c r="C8" s="79">
        <v>0</v>
      </c>
      <c r="D8" s="52"/>
      <c r="E8" s="80"/>
      <c r="F8" s="19"/>
      <c r="G8" s="16"/>
      <c r="H8" s="70"/>
      <c r="I8" s="80"/>
      <c r="J8" s="70"/>
    </row>
    <row r="9" spans="1:10" x14ac:dyDescent="0.25">
      <c r="A9" s="22">
        <v>183810</v>
      </c>
      <c r="B9" s="5" t="s">
        <v>25</v>
      </c>
      <c r="C9" s="79">
        <v>0</v>
      </c>
      <c r="D9" s="52"/>
      <c r="E9" s="80"/>
      <c r="F9" s="19"/>
      <c r="G9" s="16"/>
      <c r="H9" s="70"/>
      <c r="I9" s="80"/>
      <c r="J9" s="70"/>
    </row>
    <row r="10" spans="1:10" x14ac:dyDescent="0.25">
      <c r="A10" s="22">
        <v>184810</v>
      </c>
      <c r="B10" s="16" t="s">
        <v>4</v>
      </c>
      <c r="C10" s="79">
        <v>0</v>
      </c>
      <c r="D10" s="52"/>
      <c r="E10" s="80"/>
      <c r="F10" s="19"/>
      <c r="G10" s="16"/>
      <c r="H10" s="70"/>
      <c r="I10" s="80"/>
      <c r="J10" s="70"/>
    </row>
    <row r="11" spans="1:10" x14ac:dyDescent="0.25">
      <c r="A11" s="22">
        <v>185810</v>
      </c>
      <c r="B11" s="5" t="s">
        <v>26</v>
      </c>
      <c r="C11" s="79">
        <v>0</v>
      </c>
      <c r="D11" s="52"/>
      <c r="E11" s="80"/>
      <c r="F11" s="19"/>
      <c r="G11" s="16"/>
      <c r="H11" s="70"/>
      <c r="I11" s="80"/>
      <c r="J11" s="70"/>
    </row>
    <row r="12" spans="1:10" x14ac:dyDescent="0.25">
      <c r="A12" s="22">
        <v>186810</v>
      </c>
      <c r="B12" s="5" t="s">
        <v>27</v>
      </c>
      <c r="C12" s="79">
        <v>0</v>
      </c>
      <c r="D12" s="52"/>
      <c r="E12" s="80"/>
      <c r="F12" s="19"/>
      <c r="G12" s="16"/>
      <c r="H12" s="70"/>
      <c r="I12" s="80"/>
      <c r="J12" s="70"/>
    </row>
    <row r="13" spans="1:10" x14ac:dyDescent="0.25">
      <c r="A13" s="22">
        <v>186830</v>
      </c>
      <c r="B13" s="16" t="s">
        <v>29</v>
      </c>
      <c r="C13" s="79">
        <v>0</v>
      </c>
      <c r="D13" s="52"/>
      <c r="E13" s="80"/>
      <c r="F13" s="19"/>
      <c r="G13" s="16"/>
      <c r="H13" s="70"/>
      <c r="I13" s="80"/>
      <c r="J13" s="70"/>
    </row>
    <row r="14" spans="1:10" x14ac:dyDescent="0.25">
      <c r="A14" s="22"/>
      <c r="B14" s="5" t="s">
        <v>71</v>
      </c>
      <c r="C14" s="79">
        <v>0</v>
      </c>
      <c r="D14" s="52">
        <f>+C14-E14</f>
        <v>0</v>
      </c>
      <c r="E14" s="79">
        <v>0</v>
      </c>
      <c r="F14" s="19">
        <v>20</v>
      </c>
      <c r="G14" s="16"/>
      <c r="H14" s="70"/>
      <c r="I14" s="80"/>
      <c r="J14" s="70"/>
    </row>
    <row r="15" spans="1:10" x14ac:dyDescent="0.25">
      <c r="A15" s="22"/>
      <c r="B15" s="5" t="s">
        <v>68</v>
      </c>
      <c r="C15" s="79">
        <v>0</v>
      </c>
      <c r="D15" s="52"/>
      <c r="E15" s="80"/>
      <c r="F15" s="19"/>
      <c r="G15" s="16"/>
      <c r="H15" s="70"/>
      <c r="I15" s="80"/>
      <c r="J15" s="70"/>
    </row>
    <row r="16" spans="1:10" x14ac:dyDescent="0.25">
      <c r="A16" s="22"/>
      <c r="B16" s="5" t="s">
        <v>7</v>
      </c>
      <c r="C16" s="80"/>
      <c r="D16" s="52"/>
      <c r="E16" s="79">
        <v>0</v>
      </c>
      <c r="F16" s="19">
        <v>69</v>
      </c>
      <c r="G16" s="16"/>
      <c r="H16" s="70"/>
      <c r="I16" s="80"/>
      <c r="J16" s="70"/>
    </row>
    <row r="17" spans="1:10" x14ac:dyDescent="0.25">
      <c r="A17" s="22">
        <v>221026</v>
      </c>
      <c r="B17" s="16" t="s">
        <v>112</v>
      </c>
      <c r="C17" s="79">
        <v>0</v>
      </c>
      <c r="D17" s="52"/>
      <c r="E17" s="80"/>
      <c r="F17" s="19"/>
      <c r="G17" s="16"/>
      <c r="H17" s="70"/>
      <c r="I17" s="80"/>
      <c r="J17" s="70"/>
    </row>
    <row r="18" spans="1:10" x14ac:dyDescent="0.25">
      <c r="A18" s="22">
        <v>223610</v>
      </c>
      <c r="B18" s="16" t="s">
        <v>2</v>
      </c>
      <c r="C18" s="79">
        <v>0</v>
      </c>
      <c r="D18" s="52"/>
      <c r="E18" s="80"/>
      <c r="F18" s="19"/>
      <c r="G18" s="16"/>
      <c r="H18" s="70"/>
      <c r="I18" s="80"/>
      <c r="J18" s="70"/>
    </row>
    <row r="19" spans="1:10" x14ac:dyDescent="0.25">
      <c r="A19" s="22">
        <v>973031</v>
      </c>
      <c r="B19" s="5" t="s">
        <v>69</v>
      </c>
      <c r="C19" s="79">
        <v>0</v>
      </c>
      <c r="D19" s="52"/>
      <c r="E19" s="80"/>
      <c r="F19" s="19"/>
      <c r="G19" s="16"/>
      <c r="H19" s="70"/>
      <c r="I19" s="80"/>
      <c r="J19" s="70"/>
    </row>
    <row r="20" spans="1:10" x14ac:dyDescent="0.25">
      <c r="A20" s="22">
        <v>978812</v>
      </c>
      <c r="B20" s="5" t="s">
        <v>70</v>
      </c>
      <c r="C20" s="79">
        <v>0</v>
      </c>
      <c r="D20" s="52"/>
      <c r="E20" s="80"/>
      <c r="F20" s="19"/>
      <c r="G20" s="16"/>
      <c r="H20" s="70"/>
      <c r="I20" s="80"/>
      <c r="J20" s="70"/>
    </row>
    <row r="21" spans="1:10" ht="15.75" thickBot="1" x14ac:dyDescent="0.3">
      <c r="A21" s="4"/>
      <c r="B21" s="10" t="s">
        <v>109</v>
      </c>
      <c r="C21" s="81">
        <f>-C27/66.67*33.33</f>
        <v>0</v>
      </c>
      <c r="D21" s="51"/>
      <c r="E21" s="80"/>
      <c r="F21" s="13"/>
      <c r="G21" s="16"/>
      <c r="H21" s="70"/>
      <c r="I21" s="80"/>
      <c r="J21" s="70"/>
    </row>
    <row r="22" spans="1:10" ht="15.75" thickBot="1" x14ac:dyDescent="0.3">
      <c r="A22" s="48">
        <v>987110</v>
      </c>
      <c r="B22" s="49" t="s">
        <v>66</v>
      </c>
      <c r="C22" s="50">
        <f>SUM(C4:C21)</f>
        <v>0</v>
      </c>
      <c r="D22" s="53">
        <f>C22-E16-E22-E23</f>
        <v>0</v>
      </c>
      <c r="E22" s="79">
        <v>0</v>
      </c>
      <c r="F22" s="19">
        <v>13</v>
      </c>
      <c r="G22" s="16"/>
      <c r="H22" s="71">
        <f>+C22-I22</f>
        <v>0</v>
      </c>
      <c r="I22" s="86">
        <f>SUM('Indtast fra FLØS'!C10:K10)+SUM('Indtast fra FLØS'!C13:K13)</f>
        <v>0</v>
      </c>
      <c r="J22" s="71">
        <f>+I22-E16-E22-E23</f>
        <v>0</v>
      </c>
    </row>
    <row r="23" spans="1:10" x14ac:dyDescent="0.25">
      <c r="A23" s="60"/>
      <c r="B23" s="63"/>
      <c r="C23" s="64"/>
      <c r="D23" s="65"/>
      <c r="E23" s="83">
        <v>0</v>
      </c>
      <c r="F23" s="11">
        <v>14</v>
      </c>
      <c r="G23" s="16"/>
      <c r="H23" s="11"/>
      <c r="I23" s="87"/>
      <c r="J23" s="76"/>
    </row>
    <row r="24" spans="1:10" x14ac:dyDescent="0.25">
      <c r="A24" s="5"/>
      <c r="B24" s="5"/>
      <c r="C24" s="61"/>
      <c r="D24" s="53"/>
      <c r="E24" s="84"/>
      <c r="F24" s="62"/>
      <c r="G24" s="16"/>
      <c r="H24" s="72"/>
      <c r="I24" s="84"/>
      <c r="J24" s="53"/>
    </row>
    <row r="25" spans="1:10" x14ac:dyDescent="0.25">
      <c r="A25" s="3">
        <v>188310</v>
      </c>
      <c r="B25" s="66" t="s">
        <v>67</v>
      </c>
      <c r="C25" s="107">
        <v>0</v>
      </c>
      <c r="D25" s="77">
        <f>+C25+C26-E25</f>
        <v>0</v>
      </c>
      <c r="E25" s="107">
        <v>0</v>
      </c>
      <c r="F25" s="96" t="s">
        <v>77</v>
      </c>
      <c r="G25" s="16"/>
      <c r="H25" s="73">
        <f>+C25+C26-I25</f>
        <v>0</v>
      </c>
      <c r="I25" s="88">
        <f>SUM('Indtast fra FLØS'!C19:K19)</f>
        <v>0</v>
      </c>
      <c r="J25" s="77">
        <f>+I25-E25</f>
        <v>0</v>
      </c>
    </row>
    <row r="26" spans="1:10" x14ac:dyDescent="0.25">
      <c r="A26" s="60"/>
      <c r="B26" s="109" t="s">
        <v>107</v>
      </c>
      <c r="C26" s="83">
        <v>0</v>
      </c>
      <c r="D26" s="54"/>
      <c r="E26" s="110"/>
      <c r="F26" s="111"/>
      <c r="G26" s="16"/>
      <c r="H26" s="74"/>
      <c r="I26" s="131"/>
      <c r="J26" s="125"/>
    </row>
    <row r="27" spans="1:10" x14ac:dyDescent="0.25">
      <c r="A27" s="112">
        <v>188320</v>
      </c>
      <c r="B27" s="97" t="s">
        <v>75</v>
      </c>
      <c r="C27" s="113">
        <v>0</v>
      </c>
      <c r="D27" s="114">
        <f>(C27/66.67*99.99)-E27</f>
        <v>0</v>
      </c>
      <c r="E27" s="113">
        <v>0</v>
      </c>
      <c r="F27" s="115">
        <v>46</v>
      </c>
      <c r="G27" s="16"/>
      <c r="H27" s="115"/>
      <c r="I27" s="126"/>
      <c r="J27" s="127"/>
    </row>
    <row r="28" spans="1:10" x14ac:dyDescent="0.25">
      <c r="A28" s="3">
        <v>186820</v>
      </c>
      <c r="B28" s="116" t="s">
        <v>28</v>
      </c>
      <c r="C28" s="107">
        <v>0</v>
      </c>
      <c r="D28" s="117"/>
      <c r="E28" s="118"/>
      <c r="F28" s="119"/>
      <c r="G28" s="16"/>
      <c r="H28" s="119"/>
      <c r="I28" s="128"/>
      <c r="J28" s="77"/>
    </row>
    <row r="29" spans="1:10" x14ac:dyDescent="0.25">
      <c r="A29" s="120" t="s">
        <v>76</v>
      </c>
      <c r="B29" s="121" t="s">
        <v>60</v>
      </c>
      <c r="C29" s="83">
        <v>0</v>
      </c>
      <c r="D29" s="122">
        <f>+C29+C28-E29</f>
        <v>0</v>
      </c>
      <c r="E29" s="123">
        <v>0</v>
      </c>
      <c r="F29" s="124" t="s">
        <v>6</v>
      </c>
      <c r="G29" s="6"/>
      <c r="H29" s="74">
        <f>+C29+C28-I29</f>
        <v>0</v>
      </c>
      <c r="I29" s="129">
        <f>SUM('Indtast fra FLØS'!C16:K16)</f>
        <v>0</v>
      </c>
      <c r="J29" s="130">
        <f>+I29-E29</f>
        <v>0</v>
      </c>
    </row>
    <row r="30" spans="1:10" x14ac:dyDescent="0.25">
      <c r="A30" s="14">
        <v>221025</v>
      </c>
      <c r="B30" s="16" t="s">
        <v>21</v>
      </c>
      <c r="C30" s="79">
        <v>0</v>
      </c>
      <c r="D30" s="52"/>
      <c r="E30" s="80"/>
      <c r="F30" s="19"/>
      <c r="G30" s="6"/>
      <c r="H30" s="19"/>
      <c r="I30" s="89"/>
      <c r="J30" s="78"/>
    </row>
    <row r="31" spans="1:10" x14ac:dyDescent="0.25">
      <c r="A31" s="46">
        <v>221050</v>
      </c>
      <c r="B31" s="32" t="s">
        <v>21</v>
      </c>
      <c r="C31" s="83">
        <v>0</v>
      </c>
      <c r="D31" s="54">
        <f>+C30+C31-E31</f>
        <v>0</v>
      </c>
      <c r="E31" s="83">
        <v>0</v>
      </c>
      <c r="F31" s="11">
        <v>48</v>
      </c>
      <c r="G31" s="16"/>
      <c r="H31" s="74">
        <f>+C30+C31-I31</f>
        <v>0</v>
      </c>
      <c r="I31" s="90">
        <f>SUM('Indtast fra FLØS'!C22:K22)</f>
        <v>0</v>
      </c>
      <c r="J31" s="76">
        <f>+I31-E31</f>
        <v>0</v>
      </c>
    </row>
    <row r="32" spans="1:10" x14ac:dyDescent="0.25">
      <c r="A32" s="16"/>
      <c r="B32" s="16"/>
      <c r="C32" s="16"/>
      <c r="D32" s="16"/>
      <c r="E32" s="12"/>
      <c r="F32" s="5"/>
      <c r="G32" s="16"/>
      <c r="H32" s="16"/>
    </row>
    <row r="33" spans="1:10" x14ac:dyDescent="0.25">
      <c r="B33" s="21" t="s">
        <v>31</v>
      </c>
      <c r="D33" s="1"/>
      <c r="E33" s="1"/>
      <c r="F33" s="1"/>
      <c r="G33" s="1"/>
      <c r="H33" s="16"/>
    </row>
    <row r="34" spans="1:10" x14ac:dyDescent="0.25">
      <c r="B34" s="20" t="s">
        <v>32</v>
      </c>
    </row>
    <row r="36" spans="1:10" x14ac:dyDescent="0.25">
      <c r="B36" s="5" t="s">
        <v>113</v>
      </c>
    </row>
    <row r="48" spans="1:10" x14ac:dyDescent="0.25">
      <c r="A48" s="16"/>
      <c r="B48" s="16"/>
      <c r="C48" s="16"/>
      <c r="D48" s="1"/>
      <c r="E48" s="1"/>
      <c r="F48" s="1"/>
      <c r="G48" s="1"/>
      <c r="H48" s="16"/>
      <c r="I48" s="16"/>
      <c r="J48" s="16"/>
    </row>
    <row r="49" spans="1:10" x14ac:dyDescent="0.25">
      <c r="A49" s="16"/>
      <c r="B49" s="16"/>
      <c r="C49" s="16"/>
      <c r="D49" s="1"/>
      <c r="E49" s="1"/>
      <c r="F49" s="1"/>
      <c r="G49" s="1"/>
      <c r="H49" s="16"/>
      <c r="I49" s="16"/>
      <c r="J49" s="16"/>
    </row>
    <row r="50" spans="1:10" x14ac:dyDescent="0.25">
      <c r="A50" s="16"/>
      <c r="B50" s="16"/>
      <c r="C50" s="16"/>
      <c r="D50" s="17"/>
      <c r="E50" s="17"/>
      <c r="F50" s="1"/>
      <c r="G50" s="1"/>
      <c r="H50" s="16"/>
      <c r="I50" s="16"/>
      <c r="J50" s="16"/>
    </row>
    <row r="51" spans="1:10" x14ac:dyDescent="0.25">
      <c r="A51" s="16"/>
      <c r="B51" s="16"/>
      <c r="C51" s="16"/>
      <c r="D51" s="17"/>
      <c r="E51" s="17"/>
      <c r="F51" s="1"/>
      <c r="G51" s="1"/>
      <c r="H51" s="16"/>
      <c r="I51" s="16"/>
      <c r="J51" s="16"/>
    </row>
    <row r="52" spans="1:10" x14ac:dyDescent="0.25">
      <c r="A52" s="16"/>
      <c r="B52" s="16"/>
      <c r="C52" s="16"/>
      <c r="D52" s="1"/>
      <c r="E52" s="1"/>
      <c r="F52" s="1"/>
      <c r="G52" s="1"/>
      <c r="H52" s="16"/>
      <c r="I52" s="16"/>
      <c r="J52" s="16"/>
    </row>
    <row r="53" spans="1:10" x14ac:dyDescent="0.25">
      <c r="A53" s="16"/>
      <c r="B53" s="16"/>
      <c r="C53" s="16"/>
      <c r="D53" s="1"/>
      <c r="E53" s="1"/>
      <c r="F53" s="1"/>
      <c r="G53" s="1"/>
      <c r="H53" s="16"/>
      <c r="I53" s="16"/>
      <c r="J53" s="16"/>
    </row>
    <row r="54" spans="1:10" x14ac:dyDescent="0.25">
      <c r="A54" s="16"/>
      <c r="B54" s="5"/>
      <c r="C54" s="16"/>
      <c r="D54" s="1"/>
      <c r="E54" s="1"/>
      <c r="F54" s="1"/>
      <c r="G54" s="1"/>
      <c r="H54" s="16"/>
      <c r="I54" s="16"/>
      <c r="J54" s="16"/>
    </row>
    <row r="55" spans="1:10" x14ac:dyDescent="0.25">
      <c r="A55" s="16"/>
      <c r="B55" s="16"/>
      <c r="C55" s="16"/>
      <c r="D55" s="1"/>
      <c r="E55" s="1"/>
      <c r="F55" s="1"/>
      <c r="G55" s="1"/>
      <c r="H55" s="16"/>
      <c r="I55" s="16"/>
      <c r="J55" s="16"/>
    </row>
    <row r="56" spans="1:10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</row>
    <row r="57" spans="1:10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</row>
    <row r="58" spans="1:10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</row>
    <row r="59" spans="1:10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</row>
    <row r="60" spans="1:10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</row>
    <row r="61" spans="1:10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</row>
    <row r="62" spans="1:10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</row>
    <row r="63" spans="1:10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</row>
    <row r="64" spans="1:10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</row>
    <row r="65" spans="1:10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</row>
    <row r="66" spans="1:10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</row>
  </sheetData>
  <sheetProtection password="CF7A" sheet="1"/>
  <mergeCells count="1">
    <mergeCell ref="I2:I3"/>
  </mergeCells>
  <printOptions horizontalCentered="1" verticalCentered="1"/>
  <pageMargins left="0" right="0" top="0" bottom="0" header="0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6"/>
  <sheetViews>
    <sheetView zoomScaleNormal="100" workbookViewId="0">
      <selection activeCell="C4" sqref="C4"/>
    </sheetView>
  </sheetViews>
  <sheetFormatPr defaultRowHeight="15" x14ac:dyDescent="0.25"/>
  <cols>
    <col min="1" max="1" width="7.85546875" style="15" bestFit="1" customWidth="1"/>
    <col min="2" max="2" width="33" style="15" customWidth="1"/>
    <col min="3" max="3" width="14.7109375" style="15" customWidth="1"/>
    <col min="4" max="4" width="11.28515625" style="15" customWidth="1"/>
    <col min="5" max="5" width="14.7109375" style="15" customWidth="1"/>
    <col min="6" max="6" width="7.85546875" style="15" customWidth="1"/>
    <col min="7" max="7" width="8.28515625" style="15" customWidth="1"/>
    <col min="8" max="10" width="12.7109375" style="15" customWidth="1"/>
    <col min="11" max="13" width="9.28515625" style="15" bestFit="1" customWidth="1"/>
    <col min="14" max="14" width="12.5703125" style="15" bestFit="1" customWidth="1"/>
    <col min="15" max="16384" width="9.140625" style="15"/>
  </cols>
  <sheetData>
    <row r="1" spans="1:10" x14ac:dyDescent="0.25">
      <c r="A1" s="55"/>
      <c r="B1" s="56" t="s">
        <v>40</v>
      </c>
      <c r="C1" s="57" t="str">
        <f>+'Indtast fra FLØS'!C4:H4</f>
        <v>xxx</v>
      </c>
      <c r="D1" s="57"/>
      <c r="E1" s="56" t="s">
        <v>42</v>
      </c>
      <c r="F1" s="58" t="str">
        <f>+'Indtast fra FLØS'!C5</f>
        <v>20xx</v>
      </c>
    </row>
    <row r="2" spans="1:10" x14ac:dyDescent="0.25">
      <c r="B2" s="8" t="s">
        <v>36</v>
      </c>
      <c r="H2" s="59" t="s">
        <v>72</v>
      </c>
      <c r="I2" s="134" t="s">
        <v>0</v>
      </c>
      <c r="J2" s="59" t="s">
        <v>72</v>
      </c>
    </row>
    <row r="3" spans="1:10" x14ac:dyDescent="0.25">
      <c r="A3" s="7" t="s">
        <v>39</v>
      </c>
      <c r="B3" s="9" t="s">
        <v>116</v>
      </c>
      <c r="C3" s="2" t="s">
        <v>30</v>
      </c>
      <c r="D3" s="7" t="s">
        <v>22</v>
      </c>
      <c r="E3" s="2" t="s">
        <v>1</v>
      </c>
      <c r="F3" s="2" t="s">
        <v>5</v>
      </c>
      <c r="G3" s="16"/>
      <c r="H3" s="67" t="s">
        <v>30</v>
      </c>
      <c r="I3" s="135"/>
      <c r="J3" s="68" t="s">
        <v>1</v>
      </c>
    </row>
    <row r="4" spans="1:10" x14ac:dyDescent="0.25">
      <c r="A4" s="3">
        <v>181610</v>
      </c>
      <c r="B4" s="16" t="s">
        <v>23</v>
      </c>
      <c r="C4" s="79">
        <v>0</v>
      </c>
      <c r="D4" s="51"/>
      <c r="E4" s="82"/>
      <c r="F4" s="19"/>
      <c r="G4" s="16"/>
      <c r="H4" s="69">
        <f>+C4-I4</f>
        <v>0</v>
      </c>
      <c r="I4" s="85">
        <f>SUM('Indtast fra FLØS'!C25:N25)</f>
        <v>0</v>
      </c>
      <c r="J4" s="75"/>
    </row>
    <row r="5" spans="1:10" x14ac:dyDescent="0.25">
      <c r="A5" s="22">
        <v>181620</v>
      </c>
      <c r="B5" s="16" t="s">
        <v>24</v>
      </c>
      <c r="C5" s="79">
        <v>0</v>
      </c>
      <c r="D5" s="52"/>
      <c r="E5" s="80"/>
      <c r="F5" s="19"/>
      <c r="G5" s="16"/>
      <c r="H5" s="70"/>
      <c r="I5" s="80"/>
      <c r="J5" s="70"/>
    </row>
    <row r="6" spans="1:10" x14ac:dyDescent="0.25">
      <c r="A6" s="22">
        <v>181630</v>
      </c>
      <c r="B6" s="16" t="s">
        <v>73</v>
      </c>
      <c r="C6" s="79">
        <v>0</v>
      </c>
      <c r="D6" s="52"/>
      <c r="E6" s="80"/>
      <c r="F6" s="19"/>
      <c r="G6" s="16"/>
      <c r="H6" s="70"/>
      <c r="I6" s="80"/>
      <c r="J6" s="70"/>
    </row>
    <row r="7" spans="1:10" x14ac:dyDescent="0.25">
      <c r="A7" s="22">
        <v>181810</v>
      </c>
      <c r="B7" s="16" t="s">
        <v>3</v>
      </c>
      <c r="C7" s="79">
        <v>0</v>
      </c>
      <c r="D7" s="52"/>
      <c r="E7" s="80"/>
      <c r="F7" s="19"/>
      <c r="G7" s="16"/>
      <c r="H7" s="70"/>
      <c r="I7" s="80"/>
      <c r="J7" s="70"/>
    </row>
    <row r="8" spans="1:10" x14ac:dyDescent="0.25">
      <c r="A8" s="22">
        <v>181820</v>
      </c>
      <c r="B8" s="5" t="s">
        <v>74</v>
      </c>
      <c r="C8" s="79">
        <v>0</v>
      </c>
      <c r="D8" s="52"/>
      <c r="E8" s="80"/>
      <c r="F8" s="19"/>
      <c r="G8" s="16"/>
      <c r="H8" s="70"/>
      <c r="I8" s="80"/>
      <c r="J8" s="70"/>
    </row>
    <row r="9" spans="1:10" x14ac:dyDescent="0.25">
      <c r="A9" s="22">
        <v>183810</v>
      </c>
      <c r="B9" s="5" t="s">
        <v>25</v>
      </c>
      <c r="C9" s="79">
        <v>0</v>
      </c>
      <c r="D9" s="52"/>
      <c r="E9" s="80"/>
      <c r="F9" s="19"/>
      <c r="G9" s="16"/>
      <c r="H9" s="70"/>
      <c r="I9" s="80"/>
      <c r="J9" s="70"/>
    </row>
    <row r="10" spans="1:10" x14ac:dyDescent="0.25">
      <c r="A10" s="22">
        <v>184810</v>
      </c>
      <c r="B10" s="16" t="s">
        <v>4</v>
      </c>
      <c r="C10" s="79">
        <v>0</v>
      </c>
      <c r="D10" s="52"/>
      <c r="E10" s="80"/>
      <c r="F10" s="19"/>
      <c r="G10" s="16"/>
      <c r="H10" s="70"/>
      <c r="I10" s="80"/>
      <c r="J10" s="70"/>
    </row>
    <row r="11" spans="1:10" x14ac:dyDescent="0.25">
      <c r="A11" s="22">
        <v>185810</v>
      </c>
      <c r="B11" s="5" t="s">
        <v>26</v>
      </c>
      <c r="C11" s="79">
        <v>0</v>
      </c>
      <c r="D11" s="52"/>
      <c r="E11" s="80"/>
      <c r="F11" s="19"/>
      <c r="G11" s="16"/>
      <c r="H11" s="70"/>
      <c r="I11" s="80"/>
      <c r="J11" s="70"/>
    </row>
    <row r="12" spans="1:10" x14ac:dyDescent="0.25">
      <c r="A12" s="22">
        <v>186810</v>
      </c>
      <c r="B12" s="5" t="s">
        <v>27</v>
      </c>
      <c r="C12" s="79">
        <v>0</v>
      </c>
      <c r="D12" s="52"/>
      <c r="E12" s="80"/>
      <c r="F12" s="19"/>
      <c r="G12" s="16"/>
      <c r="H12" s="70"/>
      <c r="I12" s="80"/>
      <c r="J12" s="70"/>
    </row>
    <row r="13" spans="1:10" x14ac:dyDescent="0.25">
      <c r="A13" s="22">
        <v>186830</v>
      </c>
      <c r="B13" s="16" t="s">
        <v>29</v>
      </c>
      <c r="C13" s="79">
        <v>0</v>
      </c>
      <c r="D13" s="52"/>
      <c r="E13" s="80"/>
      <c r="F13" s="19"/>
      <c r="G13" s="16"/>
      <c r="H13" s="70"/>
      <c r="I13" s="80"/>
      <c r="J13" s="70"/>
    </row>
    <row r="14" spans="1:10" x14ac:dyDescent="0.25">
      <c r="A14" s="22"/>
      <c r="B14" s="5" t="s">
        <v>71</v>
      </c>
      <c r="C14" s="79">
        <v>0</v>
      </c>
      <c r="D14" s="52">
        <f>+C14-E14</f>
        <v>0</v>
      </c>
      <c r="E14" s="79">
        <v>0</v>
      </c>
      <c r="F14" s="19">
        <v>20</v>
      </c>
      <c r="G14" s="16"/>
      <c r="H14" s="70"/>
      <c r="I14" s="80"/>
      <c r="J14" s="70"/>
    </row>
    <row r="15" spans="1:10" x14ac:dyDescent="0.25">
      <c r="A15" s="22"/>
      <c r="B15" s="5" t="s">
        <v>68</v>
      </c>
      <c r="C15" s="79">
        <v>0</v>
      </c>
      <c r="D15" s="52"/>
      <c r="E15" s="80"/>
      <c r="F15" s="19"/>
      <c r="G15" s="16"/>
      <c r="H15" s="70"/>
      <c r="I15" s="80"/>
      <c r="J15" s="70"/>
    </row>
    <row r="16" spans="1:10" x14ac:dyDescent="0.25">
      <c r="A16" s="22"/>
      <c r="B16" s="5" t="s">
        <v>7</v>
      </c>
      <c r="C16" s="80"/>
      <c r="D16" s="52"/>
      <c r="E16" s="79">
        <v>0</v>
      </c>
      <c r="F16" s="19">
        <v>69</v>
      </c>
      <c r="G16" s="16"/>
      <c r="H16" s="70"/>
      <c r="I16" s="80"/>
      <c r="J16" s="70"/>
    </row>
    <row r="17" spans="1:10" x14ac:dyDescent="0.25">
      <c r="A17" s="22">
        <v>221026</v>
      </c>
      <c r="B17" s="16" t="s">
        <v>112</v>
      </c>
      <c r="C17" s="79">
        <v>0</v>
      </c>
      <c r="D17" s="52"/>
      <c r="E17" s="80"/>
      <c r="F17" s="19"/>
      <c r="G17" s="16"/>
      <c r="H17" s="70"/>
      <c r="I17" s="80"/>
      <c r="J17" s="70"/>
    </row>
    <row r="18" spans="1:10" x14ac:dyDescent="0.25">
      <c r="A18" s="22">
        <v>223610</v>
      </c>
      <c r="B18" s="16" t="s">
        <v>2</v>
      </c>
      <c r="C18" s="79">
        <v>0</v>
      </c>
      <c r="D18" s="52"/>
      <c r="E18" s="80"/>
      <c r="F18" s="19"/>
      <c r="G18" s="16"/>
      <c r="H18" s="70"/>
      <c r="I18" s="80"/>
      <c r="J18" s="70"/>
    </row>
    <row r="19" spans="1:10" x14ac:dyDescent="0.25">
      <c r="A19" s="22">
        <v>973031</v>
      </c>
      <c r="B19" s="5" t="s">
        <v>69</v>
      </c>
      <c r="C19" s="79">
        <v>0</v>
      </c>
      <c r="D19" s="52"/>
      <c r="E19" s="80"/>
      <c r="F19" s="19"/>
      <c r="G19" s="16"/>
      <c r="H19" s="70"/>
      <c r="I19" s="80"/>
      <c r="J19" s="70"/>
    </row>
    <row r="20" spans="1:10" x14ac:dyDescent="0.25">
      <c r="A20" s="22">
        <v>978812</v>
      </c>
      <c r="B20" s="5" t="s">
        <v>70</v>
      </c>
      <c r="C20" s="79">
        <v>0</v>
      </c>
      <c r="D20" s="52"/>
      <c r="E20" s="80"/>
      <c r="F20" s="19"/>
      <c r="G20" s="16"/>
      <c r="H20" s="70"/>
      <c r="I20" s="80"/>
      <c r="J20" s="70"/>
    </row>
    <row r="21" spans="1:10" ht="15.75" thickBot="1" x14ac:dyDescent="0.3">
      <c r="A21" s="4"/>
      <c r="B21" s="10" t="s">
        <v>109</v>
      </c>
      <c r="C21" s="81">
        <f>-C27/66.67*33.33</f>
        <v>0</v>
      </c>
      <c r="D21" s="51"/>
      <c r="E21" s="80"/>
      <c r="F21" s="13"/>
      <c r="G21" s="16"/>
      <c r="H21" s="70"/>
      <c r="I21" s="80"/>
      <c r="J21" s="70"/>
    </row>
    <row r="22" spans="1:10" ht="15.75" thickBot="1" x14ac:dyDescent="0.3">
      <c r="A22" s="48">
        <v>987110</v>
      </c>
      <c r="B22" s="49" t="s">
        <v>66</v>
      </c>
      <c r="C22" s="50">
        <f>SUM(C4:C21)</f>
        <v>0</v>
      </c>
      <c r="D22" s="53">
        <f>C22-E16-E22-E23</f>
        <v>0</v>
      </c>
      <c r="E22" s="79">
        <v>0</v>
      </c>
      <c r="F22" s="19">
        <v>13</v>
      </c>
      <c r="G22" s="16"/>
      <c r="H22" s="71">
        <f>+C22-I22</f>
        <v>0</v>
      </c>
      <c r="I22" s="86">
        <f>SUM('Indtast fra FLØS'!C10:N10)+SUM('Indtast fra FLØS'!C13:N13)</f>
        <v>0</v>
      </c>
      <c r="J22" s="71">
        <f>+I22-E16-E22-E23</f>
        <v>0</v>
      </c>
    </row>
    <row r="23" spans="1:10" x14ac:dyDescent="0.25">
      <c r="A23" s="60"/>
      <c r="B23" s="63"/>
      <c r="C23" s="64"/>
      <c r="D23" s="65"/>
      <c r="E23" s="83">
        <v>0</v>
      </c>
      <c r="F23" s="11">
        <v>14</v>
      </c>
      <c r="G23" s="16"/>
      <c r="H23" s="11"/>
      <c r="I23" s="87"/>
      <c r="J23" s="76"/>
    </row>
    <row r="24" spans="1:10" x14ac:dyDescent="0.25">
      <c r="A24" s="5"/>
      <c r="B24" s="5"/>
      <c r="C24" s="61"/>
      <c r="D24" s="53"/>
      <c r="E24" s="84"/>
      <c r="F24" s="62"/>
      <c r="G24" s="16"/>
      <c r="H24" s="72"/>
      <c r="I24" s="84"/>
      <c r="J24" s="53"/>
    </row>
    <row r="25" spans="1:10" x14ac:dyDescent="0.25">
      <c r="A25" s="3">
        <v>188310</v>
      </c>
      <c r="B25" s="66" t="s">
        <v>67</v>
      </c>
      <c r="C25" s="107">
        <v>0</v>
      </c>
      <c r="D25" s="77">
        <f>+C25+C26-E25</f>
        <v>0</v>
      </c>
      <c r="E25" s="107">
        <v>0</v>
      </c>
      <c r="F25" s="96" t="s">
        <v>77</v>
      </c>
      <c r="G25" s="16"/>
      <c r="H25" s="73">
        <f>+C25+C26-I25</f>
        <v>0</v>
      </c>
      <c r="I25" s="88">
        <f>SUM('Indtast fra FLØS'!C19:N19)</f>
        <v>0</v>
      </c>
      <c r="J25" s="77">
        <f>+I25-E25</f>
        <v>0</v>
      </c>
    </row>
    <row r="26" spans="1:10" x14ac:dyDescent="0.25">
      <c r="A26" s="60"/>
      <c r="B26" s="109" t="s">
        <v>107</v>
      </c>
      <c r="C26" s="83">
        <v>0</v>
      </c>
      <c r="D26" s="54"/>
      <c r="E26" s="110"/>
      <c r="F26" s="111"/>
      <c r="G26" s="16"/>
      <c r="H26" s="74"/>
      <c r="I26" s="131"/>
      <c r="J26" s="125"/>
    </row>
    <row r="27" spans="1:10" x14ac:dyDescent="0.25">
      <c r="A27" s="112">
        <v>188320</v>
      </c>
      <c r="B27" s="97" t="s">
        <v>75</v>
      </c>
      <c r="C27" s="113">
        <v>0</v>
      </c>
      <c r="D27" s="114">
        <f>(C27/66.67*99.99)-E27</f>
        <v>0</v>
      </c>
      <c r="E27" s="113">
        <v>0</v>
      </c>
      <c r="F27" s="115">
        <v>46</v>
      </c>
      <c r="G27" s="16"/>
      <c r="H27" s="115"/>
      <c r="I27" s="126"/>
      <c r="J27" s="127"/>
    </row>
    <row r="28" spans="1:10" x14ac:dyDescent="0.25">
      <c r="A28" s="3">
        <v>186820</v>
      </c>
      <c r="B28" s="116" t="s">
        <v>28</v>
      </c>
      <c r="C28" s="107">
        <v>0</v>
      </c>
      <c r="D28" s="117"/>
      <c r="E28" s="118"/>
      <c r="F28" s="119"/>
      <c r="G28" s="16"/>
      <c r="H28" s="119"/>
      <c r="I28" s="128"/>
      <c r="J28" s="77"/>
    </row>
    <row r="29" spans="1:10" x14ac:dyDescent="0.25">
      <c r="A29" s="120" t="s">
        <v>76</v>
      </c>
      <c r="B29" s="121" t="s">
        <v>60</v>
      </c>
      <c r="C29" s="83">
        <v>0</v>
      </c>
      <c r="D29" s="122">
        <f>+C29+C28-E29</f>
        <v>0</v>
      </c>
      <c r="E29" s="123">
        <v>0</v>
      </c>
      <c r="F29" s="124" t="s">
        <v>6</v>
      </c>
      <c r="G29" s="6"/>
      <c r="H29" s="74">
        <f>+C29+C28-I29</f>
        <v>0</v>
      </c>
      <c r="I29" s="129">
        <f>SUM('Indtast fra FLØS'!C16:N16)</f>
        <v>0</v>
      </c>
      <c r="J29" s="130">
        <f>+I29-E29</f>
        <v>0</v>
      </c>
    </row>
    <row r="30" spans="1:10" x14ac:dyDescent="0.25">
      <c r="A30" s="14">
        <v>221025</v>
      </c>
      <c r="B30" s="16" t="s">
        <v>21</v>
      </c>
      <c r="C30" s="79">
        <v>0</v>
      </c>
      <c r="D30" s="52"/>
      <c r="E30" s="80"/>
      <c r="F30" s="19"/>
      <c r="G30" s="6"/>
      <c r="H30" s="19"/>
      <c r="I30" s="89"/>
      <c r="J30" s="78"/>
    </row>
    <row r="31" spans="1:10" x14ac:dyDescent="0.25">
      <c r="A31" s="46">
        <v>221050</v>
      </c>
      <c r="B31" s="32" t="s">
        <v>21</v>
      </c>
      <c r="C31" s="83">
        <v>0</v>
      </c>
      <c r="D31" s="54">
        <f>+C30+C31-E31</f>
        <v>0</v>
      </c>
      <c r="E31" s="83">
        <v>0</v>
      </c>
      <c r="F31" s="11">
        <v>48</v>
      </c>
      <c r="G31" s="16"/>
      <c r="H31" s="74">
        <f>+C30+C31-I31</f>
        <v>0</v>
      </c>
      <c r="I31" s="90">
        <f>SUM('Indtast fra FLØS'!C22:N22)</f>
        <v>0</v>
      </c>
      <c r="J31" s="76">
        <f>+I31-E31</f>
        <v>0</v>
      </c>
    </row>
    <row r="32" spans="1:10" x14ac:dyDescent="0.25">
      <c r="A32" s="16"/>
      <c r="B32" s="16"/>
      <c r="C32" s="16"/>
      <c r="D32" s="16"/>
      <c r="E32" s="12"/>
      <c r="F32" s="5"/>
      <c r="G32" s="16"/>
      <c r="H32" s="16"/>
    </row>
    <row r="33" spans="1:10" x14ac:dyDescent="0.25">
      <c r="B33" s="21" t="s">
        <v>31</v>
      </c>
      <c r="D33" s="1"/>
      <c r="E33" s="1"/>
      <c r="F33" s="1"/>
      <c r="G33" s="1"/>
      <c r="H33" s="16"/>
    </row>
    <row r="34" spans="1:10" x14ac:dyDescent="0.25">
      <c r="B34" s="20" t="s">
        <v>32</v>
      </c>
    </row>
    <row r="36" spans="1:10" x14ac:dyDescent="0.25">
      <c r="B36" s="5" t="s">
        <v>113</v>
      </c>
    </row>
    <row r="48" spans="1:10" x14ac:dyDescent="0.25">
      <c r="A48" s="16"/>
      <c r="B48" s="16"/>
      <c r="C48" s="16"/>
      <c r="D48" s="1"/>
      <c r="E48" s="1"/>
      <c r="F48" s="1"/>
      <c r="G48" s="1"/>
      <c r="H48" s="16"/>
      <c r="I48" s="16"/>
      <c r="J48" s="16"/>
    </row>
    <row r="49" spans="1:10" x14ac:dyDescent="0.25">
      <c r="A49" s="16"/>
      <c r="B49" s="16"/>
      <c r="C49" s="16"/>
      <c r="D49" s="1"/>
      <c r="E49" s="1"/>
      <c r="F49" s="1"/>
      <c r="G49" s="1"/>
      <c r="H49" s="16"/>
      <c r="I49" s="16"/>
      <c r="J49" s="16"/>
    </row>
    <row r="50" spans="1:10" x14ac:dyDescent="0.25">
      <c r="A50" s="16"/>
      <c r="B50" s="16"/>
      <c r="C50" s="16"/>
      <c r="D50" s="17"/>
      <c r="E50" s="17"/>
      <c r="F50" s="1"/>
      <c r="G50" s="1"/>
      <c r="H50" s="16"/>
      <c r="I50" s="16"/>
      <c r="J50" s="16"/>
    </row>
    <row r="51" spans="1:10" x14ac:dyDescent="0.25">
      <c r="A51" s="16"/>
      <c r="B51" s="16"/>
      <c r="C51" s="16"/>
      <c r="D51" s="17"/>
      <c r="E51" s="17"/>
      <c r="F51" s="1"/>
      <c r="G51" s="1"/>
      <c r="H51" s="16"/>
      <c r="I51" s="16"/>
      <c r="J51" s="16"/>
    </row>
    <row r="52" spans="1:10" x14ac:dyDescent="0.25">
      <c r="A52" s="16"/>
      <c r="B52" s="16"/>
      <c r="C52" s="16"/>
      <c r="D52" s="1"/>
      <c r="E52" s="1"/>
      <c r="F52" s="1"/>
      <c r="G52" s="1"/>
      <c r="H52" s="16"/>
      <c r="I52" s="16"/>
      <c r="J52" s="16"/>
    </row>
    <row r="53" spans="1:10" x14ac:dyDescent="0.25">
      <c r="A53" s="16"/>
      <c r="B53" s="16"/>
      <c r="C53" s="16"/>
      <c r="D53" s="1"/>
      <c r="E53" s="1"/>
      <c r="F53" s="1"/>
      <c r="G53" s="1"/>
      <c r="H53" s="16"/>
      <c r="I53" s="16"/>
      <c r="J53" s="16"/>
    </row>
    <row r="54" spans="1:10" x14ac:dyDescent="0.25">
      <c r="A54" s="16"/>
      <c r="B54" s="5"/>
      <c r="C54" s="16"/>
      <c r="D54" s="1"/>
      <c r="E54" s="1"/>
      <c r="F54" s="1"/>
      <c r="G54" s="1"/>
      <c r="H54" s="16"/>
      <c r="I54" s="16"/>
      <c r="J54" s="16"/>
    </row>
    <row r="55" spans="1:10" x14ac:dyDescent="0.25">
      <c r="A55" s="16"/>
      <c r="B55" s="16"/>
      <c r="C55" s="16"/>
      <c r="D55" s="1"/>
      <c r="E55" s="1"/>
      <c r="F55" s="1"/>
      <c r="G55" s="1"/>
      <c r="H55" s="16"/>
      <c r="I55" s="16"/>
      <c r="J55" s="16"/>
    </row>
    <row r="56" spans="1:10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</row>
    <row r="57" spans="1:10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</row>
    <row r="58" spans="1:10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</row>
    <row r="59" spans="1:10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</row>
    <row r="60" spans="1:10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</row>
    <row r="61" spans="1:10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</row>
    <row r="62" spans="1:10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</row>
    <row r="63" spans="1:10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</row>
    <row r="64" spans="1:10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</row>
    <row r="65" spans="1:10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</row>
    <row r="66" spans="1:10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</row>
  </sheetData>
  <sheetProtection password="CF7A" sheet="1"/>
  <mergeCells count="1">
    <mergeCell ref="I2:I3"/>
  </mergeCells>
  <printOptions horizontalCentered="1" verticalCentered="1"/>
  <pageMargins left="0" right="0" top="0" bottom="0" header="0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4"/>
  <sheetViews>
    <sheetView showGridLines="0" workbookViewId="0">
      <selection activeCell="A2" sqref="A2"/>
    </sheetView>
  </sheetViews>
  <sheetFormatPr defaultRowHeight="15" x14ac:dyDescent="0.25"/>
  <cols>
    <col min="1" max="1" width="2.7109375" customWidth="1"/>
  </cols>
  <sheetData>
    <row r="1" spans="1:12" s="15" customFormat="1" x14ac:dyDescent="0.25">
      <c r="A1" s="108" t="s">
        <v>95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A3" s="16" t="s">
        <v>78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x14ac:dyDescent="0.25">
      <c r="A4" s="16" t="s">
        <v>82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s="15" customFormat="1" x14ac:dyDescent="0.25">
      <c r="A5" s="16" t="s">
        <v>81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x14ac:dyDescent="0.25">
      <c r="A6" s="16" t="s">
        <v>79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x14ac:dyDescent="0.25">
      <c r="A7" s="55" t="s">
        <v>80</v>
      </c>
      <c r="B7" s="97" t="s">
        <v>89</v>
      </c>
      <c r="C7" s="97"/>
      <c r="D7" s="97"/>
      <c r="E7" s="97"/>
      <c r="F7" s="97"/>
      <c r="G7" s="97"/>
      <c r="H7" s="97"/>
      <c r="I7" s="97"/>
      <c r="J7" s="98"/>
      <c r="K7" s="16"/>
      <c r="L7" s="16"/>
    </row>
    <row r="8" spans="1:12" x14ac:dyDescent="0.25">
      <c r="A8" s="99" t="s">
        <v>83</v>
      </c>
      <c r="B8" s="66" t="s">
        <v>86</v>
      </c>
      <c r="C8" s="66"/>
      <c r="D8" s="66"/>
      <c r="E8" s="66"/>
      <c r="F8" s="66"/>
      <c r="G8" s="66"/>
      <c r="H8" s="66"/>
      <c r="I8" s="66"/>
      <c r="J8" s="100"/>
      <c r="K8" s="16"/>
      <c r="L8" s="16"/>
    </row>
    <row r="9" spans="1:12" x14ac:dyDescent="0.25">
      <c r="A9" s="101"/>
      <c r="B9" s="32" t="s">
        <v>85</v>
      </c>
      <c r="C9" s="32"/>
      <c r="D9" s="32"/>
      <c r="E9" s="32"/>
      <c r="F9" s="32"/>
      <c r="G9" s="32"/>
      <c r="H9" s="32"/>
      <c r="I9" s="32"/>
      <c r="J9" s="102"/>
      <c r="K9" s="16"/>
      <c r="L9" s="16"/>
    </row>
    <row r="10" spans="1:12" x14ac:dyDescent="0.25">
      <c r="A10" s="99" t="s">
        <v>84</v>
      </c>
      <c r="B10" s="66" t="s">
        <v>88</v>
      </c>
      <c r="C10" s="66"/>
      <c r="D10" s="66"/>
      <c r="E10" s="66"/>
      <c r="F10" s="66"/>
      <c r="G10" s="66"/>
      <c r="H10" s="66"/>
      <c r="I10" s="66"/>
      <c r="J10" s="100"/>
      <c r="K10" s="16"/>
      <c r="L10" s="16"/>
    </row>
    <row r="11" spans="1:12" x14ac:dyDescent="0.25">
      <c r="A11" s="101"/>
      <c r="B11" s="32" t="s">
        <v>87</v>
      </c>
      <c r="C11" s="32"/>
      <c r="D11" s="32"/>
      <c r="E11" s="32"/>
      <c r="F11" s="32"/>
      <c r="G11" s="32"/>
      <c r="H11" s="32"/>
      <c r="I11" s="32"/>
      <c r="J11" s="102"/>
      <c r="K11" s="16"/>
      <c r="L11" s="16"/>
    </row>
    <row r="12" spans="1:12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 x14ac:dyDescent="0.25">
      <c r="A13" s="16" t="s">
        <v>100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2" s="15" customFormat="1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s="15" customFormat="1" x14ac:dyDescent="0.25">
      <c r="A15" s="99" t="s">
        <v>104</v>
      </c>
      <c r="B15" s="66" t="s">
        <v>118</v>
      </c>
      <c r="C15" s="66"/>
      <c r="D15" s="66"/>
      <c r="E15" s="66"/>
      <c r="F15" s="66"/>
      <c r="G15" s="66"/>
      <c r="H15" s="66"/>
      <c r="I15" s="66"/>
      <c r="J15" s="100"/>
      <c r="K15" s="16"/>
      <c r="L15" s="16"/>
    </row>
    <row r="16" spans="1:12" s="15" customFormat="1" x14ac:dyDescent="0.25">
      <c r="A16" s="101"/>
      <c r="B16" s="32" t="s">
        <v>119</v>
      </c>
      <c r="C16" s="32"/>
      <c r="D16" s="32"/>
      <c r="E16" s="32"/>
      <c r="F16" s="32"/>
      <c r="G16" s="32"/>
      <c r="H16" s="32"/>
      <c r="I16" s="32"/>
      <c r="J16" s="102"/>
      <c r="K16" s="16"/>
      <c r="L16" s="16"/>
    </row>
    <row r="17" spans="1:12" s="15" customFormat="1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x14ac:dyDescent="0.25">
      <c r="A18" s="16" t="s">
        <v>122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x14ac:dyDescent="0.25">
      <c r="A19" s="16" t="s">
        <v>90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2" x14ac:dyDescent="0.25">
      <c r="A20" s="16" t="s">
        <v>91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1:12" x14ac:dyDescent="0.25">
      <c r="A21" s="16"/>
      <c r="B21" s="105" t="s">
        <v>108</v>
      </c>
      <c r="C21" s="97"/>
      <c r="D21" s="97"/>
      <c r="E21" s="97"/>
      <c r="F21" s="97"/>
      <c r="G21" s="98"/>
      <c r="H21" s="16"/>
      <c r="I21" s="16"/>
      <c r="J21" s="16"/>
      <c r="K21" s="16"/>
      <c r="L21" s="16"/>
    </row>
    <row r="22" spans="1:12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</row>
    <row r="23" spans="1:12" x14ac:dyDescent="0.25">
      <c r="A23" s="16" t="s">
        <v>92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2" x14ac:dyDescent="0.25">
      <c r="A24" s="99" t="s">
        <v>105</v>
      </c>
      <c r="B24" s="66" t="s">
        <v>94</v>
      </c>
      <c r="C24" s="66"/>
      <c r="D24" s="66"/>
      <c r="E24" s="66"/>
      <c r="F24" s="66"/>
      <c r="G24" s="66"/>
      <c r="H24" s="66"/>
      <c r="I24" s="66"/>
      <c r="J24" s="100"/>
      <c r="K24" s="16"/>
      <c r="L24" s="16"/>
    </row>
    <row r="25" spans="1:12" x14ac:dyDescent="0.25">
      <c r="A25" s="101"/>
      <c r="B25" s="32" t="s">
        <v>101</v>
      </c>
      <c r="C25" s="32"/>
      <c r="D25" s="32"/>
      <c r="E25" s="32"/>
      <c r="F25" s="32"/>
      <c r="G25" s="32"/>
      <c r="H25" s="32"/>
      <c r="I25" s="32"/>
      <c r="J25" s="102"/>
      <c r="K25" s="16"/>
      <c r="L25" s="16"/>
    </row>
    <row r="26" spans="1:12" x14ac:dyDescent="0.25">
      <c r="A26" s="16" t="s">
        <v>93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 x14ac:dyDescent="0.25">
      <c r="A27" s="99" t="s">
        <v>117</v>
      </c>
      <c r="B27" s="66" t="s">
        <v>99</v>
      </c>
      <c r="C27" s="66"/>
      <c r="D27" s="66"/>
      <c r="E27" s="66"/>
      <c r="F27" s="66"/>
      <c r="G27" s="66"/>
      <c r="H27" s="66"/>
      <c r="I27" s="66"/>
      <c r="J27" s="100"/>
      <c r="K27" s="16"/>
      <c r="L27" s="16"/>
    </row>
    <row r="28" spans="1:12" x14ac:dyDescent="0.25">
      <c r="A28" s="103"/>
      <c r="B28" s="16" t="s">
        <v>120</v>
      </c>
      <c r="C28" s="16"/>
      <c r="D28" s="16"/>
      <c r="E28" s="16"/>
      <c r="F28" s="16"/>
      <c r="G28" s="16"/>
      <c r="H28" s="16"/>
      <c r="I28" s="16"/>
      <c r="J28" s="104"/>
      <c r="K28" s="16"/>
      <c r="L28" s="16"/>
    </row>
    <row r="29" spans="1:12" x14ac:dyDescent="0.25">
      <c r="A29" s="103"/>
      <c r="B29" s="16" t="s">
        <v>102</v>
      </c>
      <c r="C29" s="16"/>
      <c r="D29" s="16"/>
      <c r="E29" s="16"/>
      <c r="F29" s="16"/>
      <c r="G29" s="16"/>
      <c r="H29" s="16"/>
      <c r="I29" s="16"/>
      <c r="J29" s="104"/>
      <c r="K29" s="16"/>
      <c r="L29" s="16"/>
    </row>
    <row r="30" spans="1:12" x14ac:dyDescent="0.25">
      <c r="A30" s="103"/>
      <c r="B30" s="16" t="s">
        <v>103</v>
      </c>
      <c r="C30" s="16"/>
      <c r="D30" s="16"/>
      <c r="E30" s="16"/>
      <c r="F30" s="16"/>
      <c r="G30" s="16"/>
      <c r="H30" s="16"/>
      <c r="I30" s="16"/>
      <c r="J30" s="104"/>
      <c r="K30" s="16"/>
      <c r="L30" s="16"/>
    </row>
    <row r="31" spans="1:12" x14ac:dyDescent="0.25">
      <c r="A31" s="106" t="s">
        <v>98</v>
      </c>
      <c r="B31" s="5" t="s">
        <v>97</v>
      </c>
      <c r="C31" s="16"/>
      <c r="D31" s="16"/>
      <c r="E31" s="16"/>
      <c r="F31" s="16"/>
      <c r="G31" s="16"/>
      <c r="H31" s="16"/>
      <c r="I31" s="16"/>
      <c r="J31" s="104"/>
      <c r="K31" s="16"/>
      <c r="L31" s="16"/>
    </row>
    <row r="32" spans="1:12" s="15" customFormat="1" x14ac:dyDescent="0.25">
      <c r="A32" s="106"/>
      <c r="B32" s="5" t="s">
        <v>96</v>
      </c>
      <c r="C32" s="16"/>
      <c r="D32" s="16"/>
      <c r="E32" s="16"/>
      <c r="F32" s="16"/>
      <c r="G32" s="16"/>
      <c r="H32" s="16"/>
      <c r="I32" s="16"/>
      <c r="J32" s="104"/>
      <c r="K32" s="16"/>
      <c r="L32" s="16"/>
    </row>
    <row r="33" spans="1:12" x14ac:dyDescent="0.25">
      <c r="A33" s="101"/>
      <c r="B33" s="63" t="s">
        <v>121</v>
      </c>
      <c r="C33" s="32"/>
      <c r="D33" s="32"/>
      <c r="E33" s="32"/>
      <c r="F33" s="32"/>
      <c r="G33" s="32"/>
      <c r="H33" s="32"/>
      <c r="I33" s="32"/>
      <c r="J33" s="102"/>
      <c r="K33" s="16"/>
      <c r="L33" s="16"/>
    </row>
    <row r="34" spans="1:12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</sheetData>
  <pageMargins left="0.7" right="0.7" top="0.75" bottom="0.75" header="0.3" footer="0.3"/>
  <pageSetup paperSize="9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693c129-c24c-4ed1-8162-534f6eb64d76">SS44E7UWSKDF-1675091097-57</_dlc_DocId>
    <_dlc_DocIdUrl xmlns="e693c129-c24c-4ed1-8162-534f6eb64d76">
      <Url>https://intranet.kirkenettet.dk/sites/haandboeger/km/blanket_mhr/Økonomi og forsikring_ny/FAQ/_layouts/15/DocIdRedir.aspx?ID=SS44E7UWSKDF-1675091097-57</Url>
      <Description>SS44E7UWSKDF-1675091097-57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0D9AFD556028745AF871228806BB3F7" ma:contentTypeVersion="0" ma:contentTypeDescription="Opret et nyt dokument." ma:contentTypeScope="" ma:versionID="8b090c2c84cc7f99abdbe96c0c4af48f">
  <xsd:schema xmlns:xsd="http://www.w3.org/2001/XMLSchema" xmlns:xs="http://www.w3.org/2001/XMLSchema" xmlns:p="http://schemas.microsoft.com/office/2006/metadata/properties" xmlns:ns2="e693c129-c24c-4ed1-8162-534f6eb64d76" targetNamespace="http://schemas.microsoft.com/office/2006/metadata/properties" ma:root="true" ma:fieldsID="77ea78a5a42701c2197919857bfcef80" ns2:_="">
    <xsd:import namespace="e693c129-c24c-4ed1-8162-534f6eb64d7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93c129-c24c-4ed1-8162-534f6eb64d7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8AD6E02-7CF8-4B3B-8E8F-645C23496B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85D102-2467-441A-923A-90255CEFDE1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D394BAF-A5DE-42B2-B8C8-423B521F5073}">
  <ds:schemaRefs>
    <ds:schemaRef ds:uri="http://schemas.microsoft.com/office/2006/metadata/properties"/>
    <ds:schemaRef ds:uri="http://schemas.microsoft.com/office/infopath/2007/PartnerControls"/>
    <ds:schemaRef ds:uri="e693c129-c24c-4ed1-8162-534f6eb64d76"/>
  </ds:schemaRefs>
</ds:datastoreItem>
</file>

<file path=customXml/itemProps4.xml><?xml version="1.0" encoding="utf-8"?>
<ds:datastoreItem xmlns:ds="http://schemas.openxmlformats.org/officeDocument/2006/customXml" ds:itemID="{9B0F6B9B-105E-44FD-9BFB-D33AFE5DBE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93c129-c24c-4ed1-8162-534f6eb64d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C55D1B0D-26F7-47A9-9B9D-8512F551C33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1</vt:i4>
      </vt:variant>
    </vt:vector>
  </HeadingPairs>
  <TitlesOfParts>
    <vt:vector size="7" baseType="lpstr">
      <vt:lpstr>Indtast fra FLØS</vt:lpstr>
      <vt:lpstr>1. kvartal</vt:lpstr>
      <vt:lpstr>2. kvartal</vt:lpstr>
      <vt:lpstr>3. kvartal</vt:lpstr>
      <vt:lpstr>4. kvartal</vt:lpstr>
      <vt:lpstr>Pension</vt:lpstr>
      <vt:lpstr>'Indtast fra FLØS'!Udskriftsområde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Lise Lotte Valentin Nielsen</dc:creator>
  <cp:lastModifiedBy>Inge Urth Andersen</cp:lastModifiedBy>
  <cp:lastPrinted>2020-11-19T07:33:18Z</cp:lastPrinted>
  <dcterms:created xsi:type="dcterms:W3CDTF">2014-04-07T06:33:16Z</dcterms:created>
  <dcterms:modified xsi:type="dcterms:W3CDTF">2020-12-10T07:35:39Z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SS44E7UWSKDF-1929418529-36</vt:lpwstr>
  </property>
  <property fmtid="{D5CDD505-2E9C-101B-9397-08002B2CF9AE}" pid="3" name="_dlc_DocIdItemGuid">
    <vt:lpwstr>81bcefd6-5fdc-485f-8312-45e95852705d</vt:lpwstr>
  </property>
  <property fmtid="{D5CDD505-2E9C-101B-9397-08002B2CF9AE}" pid="4" name="_dlc_DocIdUrl">
    <vt:lpwstr>https://intranet.kirkenettet.dk/sites/haandboeger/km/blanket_mhr/Økonomi og forsikring_ny/løn/_layouts/15/DocIdRedir.aspx?ID=SS44E7UWSKDF-1929418529-36, SS44E7UWSKDF-1929418529-36</vt:lpwstr>
  </property>
  <property fmtid="{D5CDD505-2E9C-101B-9397-08002B2CF9AE}" pid="5" name="PublishingExpirationDate">
    <vt:lpwstr/>
  </property>
  <property fmtid="{D5CDD505-2E9C-101B-9397-08002B2CF9AE}" pid="6" name="PublishingStartDate">
    <vt:lpwstr/>
  </property>
  <property fmtid="{D5CDD505-2E9C-101B-9397-08002B2CF9AE}" pid="7" name="ContentTypeId">
    <vt:lpwstr>0x01010060D9AFD556028745AF871228806BB3F7</vt:lpwstr>
  </property>
</Properties>
</file>